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lavbuh\Documents\Бюджет 2021 год\Бюджет 2021 год\"/>
    </mc:Choice>
  </mc:AlternateContent>
  <bookViews>
    <workbookView xWindow="0" yWindow="0" windowWidth="19200" windowHeight="11505"/>
  </bookViews>
  <sheets>
    <sheet name="Прил № 8.1. " sheetId="1" r:id="rId1"/>
  </sheets>
  <definedNames>
    <definedName name="_xlnm.Print_Area" localSheetId="0">'Прил № 8.1. '!$A$1:$F$187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D41" i="1"/>
  <c r="F129" i="1"/>
  <c r="E129" i="1"/>
  <c r="D129" i="1"/>
  <c r="D36" i="1"/>
  <c r="E52" i="1" l="1"/>
  <c r="E51" i="1" s="1"/>
  <c r="F52" i="1"/>
  <c r="F51" i="1" s="1"/>
  <c r="E21" i="1"/>
  <c r="F21" i="1"/>
  <c r="E25" i="1"/>
  <c r="F25" i="1"/>
  <c r="D25" i="1"/>
  <c r="F186" i="1"/>
  <c r="F185" i="1" s="1"/>
  <c r="F184" i="1" s="1"/>
  <c r="E186" i="1"/>
  <c r="D186" i="1"/>
  <c r="D185" i="1" s="1"/>
  <c r="D184" i="1" s="1"/>
  <c r="E185" i="1"/>
  <c r="E184" i="1" s="1"/>
  <c r="F182" i="1"/>
  <c r="E182" i="1"/>
  <c r="E181" i="1" s="1"/>
  <c r="E180" i="1" s="1"/>
  <c r="E179" i="1" s="1"/>
  <c r="D182" i="1"/>
  <c r="F181" i="1"/>
  <c r="F180" i="1" s="1"/>
  <c r="F179" i="1" s="1"/>
  <c r="D181" i="1"/>
  <c r="D180" i="1" s="1"/>
  <c r="D179" i="1" s="1"/>
  <c r="D173" i="1"/>
  <c r="F171" i="1"/>
  <c r="E171" i="1"/>
  <c r="D171" i="1"/>
  <c r="F167" i="1"/>
  <c r="E167" i="1"/>
  <c r="D167" i="1"/>
  <c r="F164" i="1"/>
  <c r="E164" i="1"/>
  <c r="D164" i="1"/>
  <c r="F161" i="1"/>
  <c r="E161" i="1"/>
  <c r="D161" i="1"/>
  <c r="F160" i="1"/>
  <c r="F159" i="1" s="1"/>
  <c r="E160" i="1"/>
  <c r="E159" i="1" s="1"/>
  <c r="D160" i="1"/>
  <c r="D159" i="1" s="1"/>
  <c r="F156" i="1"/>
  <c r="E156" i="1"/>
  <c r="D156" i="1"/>
  <c r="F152" i="1"/>
  <c r="E152" i="1"/>
  <c r="D152" i="1"/>
  <c r="F148" i="1"/>
  <c r="E148" i="1"/>
  <c r="D148" i="1"/>
  <c r="F145" i="1"/>
  <c r="F144" i="1" s="1"/>
  <c r="F143" i="1" s="1"/>
  <c r="E145" i="1"/>
  <c r="E144" i="1" s="1"/>
  <c r="E143" i="1" s="1"/>
  <c r="D145" i="1"/>
  <c r="D144" i="1" s="1"/>
  <c r="D143" i="1" s="1"/>
  <c r="F141" i="1"/>
  <c r="F140" i="1" s="1"/>
  <c r="E141" i="1"/>
  <c r="D141" i="1"/>
  <c r="D140" i="1" s="1"/>
  <c r="E140" i="1"/>
  <c r="F139" i="1"/>
  <c r="E139" i="1"/>
  <c r="D139" i="1"/>
  <c r="F136" i="1"/>
  <c r="F135" i="1" s="1"/>
  <c r="F134" i="1" s="1"/>
  <c r="F133" i="1" s="1"/>
  <c r="E136" i="1"/>
  <c r="E135" i="1" s="1"/>
  <c r="E134" i="1" s="1"/>
  <c r="E133" i="1" s="1"/>
  <c r="D136" i="1"/>
  <c r="D135" i="1" s="1"/>
  <c r="D134" i="1" s="1"/>
  <c r="D133" i="1" s="1"/>
  <c r="F128" i="1"/>
  <c r="F127" i="1" s="1"/>
  <c r="F126" i="1" s="1"/>
  <c r="E128" i="1"/>
  <c r="E127" i="1" s="1"/>
  <c r="E126" i="1" s="1"/>
  <c r="D128" i="1"/>
  <c r="D127" i="1" s="1"/>
  <c r="D126" i="1" s="1"/>
  <c r="F124" i="1"/>
  <c r="F123" i="1" s="1"/>
  <c r="F122" i="1" s="1"/>
  <c r="E124" i="1"/>
  <c r="E123" i="1" s="1"/>
  <c r="E122" i="1" s="1"/>
  <c r="D124" i="1"/>
  <c r="D123" i="1"/>
  <c r="D122" i="1" s="1"/>
  <c r="F120" i="1"/>
  <c r="F119" i="1" s="1"/>
  <c r="E120" i="1"/>
  <c r="D120" i="1"/>
  <c r="D119" i="1" s="1"/>
  <c r="E119" i="1"/>
  <c r="F117" i="1"/>
  <c r="F116" i="1" s="1"/>
  <c r="E117" i="1"/>
  <c r="D117" i="1"/>
  <c r="D116" i="1" s="1"/>
  <c r="E116" i="1"/>
  <c r="F114" i="1"/>
  <c r="F113" i="1" s="1"/>
  <c r="F112" i="1" s="1"/>
  <c r="E114" i="1"/>
  <c r="D114" i="1"/>
  <c r="D113" i="1" s="1"/>
  <c r="D112" i="1" s="1"/>
  <c r="E113" i="1"/>
  <c r="E112" i="1" s="1"/>
  <c r="F110" i="1"/>
  <c r="E110" i="1"/>
  <c r="E109" i="1" s="1"/>
  <c r="D110" i="1"/>
  <c r="F109" i="1"/>
  <c r="D109" i="1"/>
  <c r="F107" i="1"/>
  <c r="F106" i="1" s="1"/>
  <c r="E107" i="1"/>
  <c r="E106" i="1" s="1"/>
  <c r="D107" i="1"/>
  <c r="D106" i="1"/>
  <c r="F104" i="1"/>
  <c r="E104" i="1"/>
  <c r="E103" i="1" s="1"/>
  <c r="D104" i="1"/>
  <c r="F103" i="1"/>
  <c r="D103" i="1"/>
  <c r="F101" i="1"/>
  <c r="F100" i="1" s="1"/>
  <c r="E101" i="1"/>
  <c r="E100" i="1" s="1"/>
  <c r="D101" i="1"/>
  <c r="D100" i="1"/>
  <c r="F96" i="1"/>
  <c r="E96" i="1"/>
  <c r="D96" i="1"/>
  <c r="D95" i="1"/>
  <c r="D94" i="1" s="1"/>
  <c r="D93" i="1" s="1"/>
  <c r="D91" i="1" s="1"/>
  <c r="F91" i="1"/>
  <c r="E91" i="1"/>
  <c r="D89" i="1"/>
  <c r="D88" i="1" s="1"/>
  <c r="D86" i="1"/>
  <c r="F85" i="1"/>
  <c r="E85" i="1"/>
  <c r="D84" i="1"/>
  <c r="F82" i="1"/>
  <c r="F81" i="1" s="1"/>
  <c r="F80" i="1" s="1"/>
  <c r="F79" i="1" s="1"/>
  <c r="E82" i="1"/>
  <c r="D82" i="1"/>
  <c r="D81" i="1" s="1"/>
  <c r="E81" i="1"/>
  <c r="E80" i="1" s="1"/>
  <c r="E79" i="1"/>
  <c r="F77" i="1"/>
  <c r="F76" i="1" s="1"/>
  <c r="E77" i="1"/>
  <c r="D77" i="1"/>
  <c r="D76" i="1" s="1"/>
  <c r="E76" i="1"/>
  <c r="D74" i="1"/>
  <c r="D73" i="1" s="1"/>
  <c r="D71" i="1"/>
  <c r="D69" i="1"/>
  <c r="D67" i="1"/>
  <c r="D66" i="1" s="1"/>
  <c r="F65" i="1"/>
  <c r="E65" i="1"/>
  <c r="D65" i="1"/>
  <c r="F63" i="1"/>
  <c r="F62" i="1" s="1"/>
  <c r="E63" i="1"/>
  <c r="E62" i="1" s="1"/>
  <c r="D63" i="1"/>
  <c r="D62" i="1"/>
  <c r="F59" i="1"/>
  <c r="E59" i="1"/>
  <c r="E58" i="1" s="1"/>
  <c r="D59" i="1"/>
  <c r="D58" i="1" s="1"/>
  <c r="F58" i="1"/>
  <c r="D56" i="1"/>
  <c r="D55" i="1"/>
  <c r="D52" i="1"/>
  <c r="D51" i="1" s="1"/>
  <c r="D46" i="1"/>
  <c r="D45" i="1" s="1"/>
  <c r="D38" i="1" s="1"/>
  <c r="F42" i="1"/>
  <c r="E42" i="1"/>
  <c r="D42" i="1"/>
  <c r="F41" i="1"/>
  <c r="E41" i="1"/>
  <c r="E39" i="1" s="1"/>
  <c r="F40" i="1"/>
  <c r="E40" i="1"/>
  <c r="D40" i="1"/>
  <c r="F39" i="1"/>
  <c r="D39" i="1"/>
  <c r="F38" i="1"/>
  <c r="E38" i="1"/>
  <c r="F35" i="1"/>
  <c r="E35" i="1"/>
  <c r="D35" i="1"/>
  <c r="D33" i="1" s="1"/>
  <c r="D32" i="1" s="1"/>
  <c r="F34" i="1"/>
  <c r="E34" i="1"/>
  <c r="D34" i="1"/>
  <c r="F33" i="1"/>
  <c r="F32" i="1" s="1"/>
  <c r="E33" i="1"/>
  <c r="E32" i="1" s="1"/>
  <c r="F29" i="1"/>
  <c r="E29" i="1"/>
  <c r="D29" i="1"/>
  <c r="F27" i="1"/>
  <c r="F24" i="1" s="1"/>
  <c r="F23" i="1" s="1"/>
  <c r="E27" i="1"/>
  <c r="E24" i="1" s="1"/>
  <c r="E23" i="1" s="1"/>
  <c r="D27" i="1"/>
  <c r="D21" i="1"/>
  <c r="F14" i="1"/>
  <c r="E14" i="1"/>
  <c r="D14" i="1"/>
  <c r="D12" i="1"/>
  <c r="F11" i="1"/>
  <c r="E11" i="1"/>
  <c r="E10" i="1" s="1"/>
  <c r="F10" i="1"/>
  <c r="G8" i="1" l="1"/>
  <c r="E50" i="1"/>
  <c r="E49" i="1" s="1"/>
  <c r="E48" i="1" s="1"/>
  <c r="F50" i="1"/>
  <c r="D50" i="1"/>
  <c r="D49" i="1" s="1"/>
  <c r="D48" i="1" s="1"/>
  <c r="D23" i="1"/>
  <c r="D24" i="1"/>
  <c r="F49" i="1"/>
  <c r="F48" i="1" s="1"/>
  <c r="F9" i="1"/>
  <c r="E9" i="1"/>
  <c r="D80" i="1"/>
  <c r="D79" i="1" s="1"/>
  <c r="D11" i="1"/>
  <c r="D10" i="1" s="1"/>
  <c r="E8" i="1" l="1"/>
  <c r="D9" i="1"/>
  <c r="F8" i="1"/>
</calcChain>
</file>

<file path=xl/sharedStrings.xml><?xml version="1.0" encoding="utf-8"?>
<sst xmlns="http://schemas.openxmlformats.org/spreadsheetml/2006/main" count="440" uniqueCount="253">
  <si>
    <t>Приложение №8.1_</t>
  </si>
  <si>
    <t/>
  </si>
  <si>
    <t>тыс.руб.</t>
  </si>
  <si>
    <t>Наименование</t>
  </si>
  <si>
    <t>ЦСР</t>
  </si>
  <si>
    <t>ВР</t>
  </si>
  <si>
    <t>1</t>
  </si>
  <si>
    <t>2</t>
  </si>
  <si>
    <t>3</t>
  </si>
  <si>
    <t>4</t>
  </si>
  <si>
    <t>В С Е Г О</t>
  </si>
  <si>
    <t>01 0 00 00000</t>
  </si>
  <si>
    <t>01 1 00 00000</t>
  </si>
  <si>
    <t>Основное мероприятие "Сохранение и развитие традиционной народной культуры, нематериального культурного наследия в Курской области"</t>
  </si>
  <si>
    <t>01 1 01 00000</t>
  </si>
  <si>
    <t>Заработная плата и начисления на выплаты по оплате труда работников учреждений культуры муниципальных образований городскихи сельских поселений</t>
  </si>
  <si>
    <t>01 1 01 13330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</si>
  <si>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</si>
  <si>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</si>
  <si>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обеспечение деятельности ( оказание услуг) муниципальных учреждений.</t>
  </si>
  <si>
    <t>01 1 01 С1401</t>
  </si>
  <si>
    <t>Закупка товаров, работ и услуг для государственных  (муниципальных) нужд</t>
  </si>
  <si>
    <t>200</t>
  </si>
  <si>
    <t>Иные бюджетные ассигнования</t>
  </si>
  <si>
    <t>800</t>
  </si>
  <si>
    <t>Проведение капитального ремонта учреждений культуры поселений</t>
  </si>
  <si>
    <t>01 1 01 S3320</t>
  </si>
  <si>
    <t>Закупка товаров, работ и услуг для обеспечения государственных (муниципальных) нужд</t>
  </si>
  <si>
    <t>01 1 01 13320</t>
  </si>
  <si>
    <t>Расходы на заработную плату и начисления на выплаты по оплате труда работникам учреждений культуры муниципальных образований городских и сельских поселений</t>
  </si>
  <si>
    <t>01 1 01 S3330</t>
  </si>
  <si>
    <t>01 2 00 00000</t>
  </si>
  <si>
    <t>Основное мероприятие "Развитие библиотечного дела в МО "поселок Теткино"  Глушковского района Курской области"</t>
  </si>
  <si>
    <t>01 2 01 00000</t>
  </si>
  <si>
    <t>01 201 13330</t>
  </si>
  <si>
    <t>01 201 S3330</t>
  </si>
  <si>
    <t>Расходы на обеспечение деятельности (оказание услуг) муниципальных учреждений</t>
  </si>
  <si>
    <t>01 2 01 С1401</t>
  </si>
  <si>
    <t>Закупка товаров, работ и услуг для государственных (муниципальных) нужд</t>
  </si>
  <si>
    <t>Жилищное хозяйство</t>
  </si>
  <si>
    <t>07 0 00 00000</t>
  </si>
  <si>
    <t>Подпрограмма «Обеспечение качественными услугами ЖКХ населения МО "поселок Теткино" Глушковского района Курской области" муниципальной программы  "Обеспечение  доступным и комфортным жильем  и коммунальными услугами граждан поселка Теткино Глушковского района Курской области"</t>
  </si>
  <si>
    <t>07 1 00 00000</t>
  </si>
  <si>
    <t>Основное мероприятие "Капитальный ремонт многоквартирных домов поселка Теткино"</t>
  </si>
  <si>
    <t>07 1 07 00000</t>
  </si>
  <si>
    <t>Мероприятия по капитальному ремонту муниципального жилищного фонда</t>
  </si>
  <si>
    <t>07 1 07 С1430</t>
  </si>
  <si>
    <t>Коммунальное хозяйство</t>
  </si>
  <si>
    <t>Подпрограмма «Обеспечение качественными услугами ЖКХ населения МО "поселок Теткино" Глушковского района Курской области" муниципальной программы  "Обеспечение  доступным и комфортным жильем  и коммунальными услугами граждан МО "поселок Теткино" Глушковского района Курской области"</t>
  </si>
  <si>
    <t>Основное мероприятие "Расходы по отоплению, водоснабжению, ремонту, содержанию и техобслуживанию  помещений общежития"</t>
  </si>
  <si>
    <t>07 1 08 00000</t>
  </si>
  <si>
    <t>Мероприятия в области коммунального хозяйства</t>
  </si>
  <si>
    <t>07 1 08 С1431</t>
  </si>
  <si>
    <t>Иные бюджетные ассигнования (уплата налога на имущество по котельной)</t>
  </si>
  <si>
    <t>Основное мероприятие "Осуществление полномочий по созданию условий для развития социальной и инженерной инфраструктуры муниципальных образований "</t>
  </si>
  <si>
    <t xml:space="preserve">  07 2 03 00000</t>
  </si>
  <si>
    <t xml:space="preserve">Создание условий для развития социальной и инженерной инфраструктуры муниципальных образований </t>
  </si>
  <si>
    <t xml:space="preserve">  07 2 03 С1417</t>
  </si>
  <si>
    <t>Благоустройство</t>
  </si>
  <si>
    <t>Подпрограмма «Обеспечение качественными услугами ЖКХ населения МО "поселок Теткино"  Глушковского района Курской области" муниципальной программы  "Обеспечение  доступным и комфортным жильем  и коммунальными услугами граждан МО "поселок Теткино" Глушковского района Курской области"</t>
  </si>
  <si>
    <t>Основное мероприятие "Уличное освещение"</t>
  </si>
  <si>
    <t>07 1 03 00000</t>
  </si>
  <si>
    <t>Мероприятия по благоустройству</t>
  </si>
  <si>
    <t>07 1 03 С1433</t>
  </si>
  <si>
    <t>Основное мероприятие "Организация ритуальных услуг и содержание мест захоронения"</t>
  </si>
  <si>
    <t>07 1 02 00000</t>
  </si>
  <si>
    <t>07 1 02 С1433</t>
  </si>
  <si>
    <t>Основное мероприятие "Прочие мероприятия по благоустройству в городских и сельских поселениях"</t>
  </si>
  <si>
    <t>07 1 04 00000</t>
  </si>
  <si>
    <t>07 1 04 С1433</t>
  </si>
  <si>
    <t>Подпрограмма "Озеленение" муниципальной  программы "Благоустройство территории муниципального образования пос.Теткино  Глушковского района Курской области"</t>
  </si>
  <si>
    <t>02 2 000</t>
  </si>
  <si>
    <t>Мероприятия по благоумтройству</t>
  </si>
  <si>
    <t>02 2 1433</t>
  </si>
  <si>
    <t>17 0 00 00000</t>
  </si>
  <si>
    <t>Основное мероприятие "Реализация регионального проекта "Формирование комфортной городской среды"Повышение уровня благоустройства территорий поселка Теткино Глушковского района Курской области"</t>
  </si>
  <si>
    <t>17 0 F2 00000</t>
  </si>
  <si>
    <t>Реализация мероприятий по формированию современной городской среды</t>
  </si>
  <si>
    <t>17 0 F2 55550</t>
  </si>
  <si>
    <t>Субсидии муниципальным образованиям на поддержку муниципальных программ формирования современной городской среды</t>
  </si>
  <si>
    <t>17 0 02 L5550</t>
  </si>
  <si>
    <t xml:space="preserve"> "Формирование современной городской среды в поселке Теткино Глушковского района Курской области на 2018 год" за счет собственных средств</t>
  </si>
  <si>
    <t>17 0 02 L5551</t>
  </si>
  <si>
    <t>Основное мероприятие "Осуществление мероприятий по  благоустройству дворовых территорий"</t>
  </si>
  <si>
    <t>17 0 01 00000</t>
  </si>
  <si>
    <t>Реализация мероприятий по формированию современной городской среды за счет средств бюджета муниципального образования</t>
  </si>
  <si>
    <t>17 0 01 C5550</t>
  </si>
  <si>
    <t>Основное мероприятие "Осуществление мероприятий по благоустройству общественных территорий"</t>
  </si>
  <si>
    <t>17 0 02 00000</t>
  </si>
  <si>
    <t>17 0 02 C5550</t>
  </si>
  <si>
    <t>11 0 00 00000</t>
  </si>
  <si>
    <t>Подпрограмма «Развитие сети автомобильных дорог "МО" муниципальной программы МО "поселок Теткино" Глушковского района Курской области "Развитие транспортной системы, обеспечение перевозки пассажиров в "МО" и безопасности дорожного движения"</t>
  </si>
  <si>
    <t>11 1 00 00000</t>
  </si>
  <si>
    <t>Основное мероприятие "Капитальный ремонт, ремонт и содержание автомобильных дорог общего пользования  местного  значения"</t>
  </si>
  <si>
    <t>11 1 01 00000</t>
  </si>
  <si>
    <t xml:space="preserve">Капитальный ремонт, ремонт и содержание автомобильных дорог общего пользования местного значения </t>
  </si>
  <si>
    <t>11 1 01 С1424</t>
  </si>
  <si>
    <t>Cтроительство (реконструкция), капитальный ремонт, ремонт и содержание автомобильных дорог общего пользования местного значения</t>
  </si>
  <si>
    <t>11 1 01 13390</t>
  </si>
  <si>
    <t>Капитальные вложения в объекты государственной (муниципальной) собственности</t>
  </si>
  <si>
    <t>11 1 01 13370</t>
  </si>
  <si>
    <t>400</t>
  </si>
  <si>
    <t>Реализация мероприятий по строительству (реконструкции), капитальному ремонту, ремонту и содержанию автомобильных дорог общего пользования местного значения</t>
  </si>
  <si>
    <t>11 1 01 S3390</t>
  </si>
  <si>
    <t>Основное мероприятие "Мероприятия по территориальному землеустройству объектов дорожной деятельности"</t>
  </si>
  <si>
    <t>11 1 03 00000</t>
  </si>
  <si>
    <t>Межевание автомобильных дорог общего пользования местного значения, проведение кадастровых работ</t>
  </si>
  <si>
    <t>11 1 03 C1425</t>
  </si>
  <si>
    <t>02 0 00 00000</t>
  </si>
  <si>
    <t>Подпрограмма  "Социальная помощь населению" муниципальной программы "Социальная поддержка граждан в пос. Теткино  Глушковского района"</t>
  </si>
  <si>
    <t>04 1 0000</t>
  </si>
  <si>
    <t>Подпрограмма «Развитие мер  социальной поддержки  отдельных категорий  граждан»  муниципальной программы МО "поселок Теткино"  Глушковского района Курской области «Социальная поддержка граждан в МО "поселок Теткино"   Глушковского района Курской области на 2020 – 2022 годы"</t>
  </si>
  <si>
    <t>02 1 00 00000</t>
  </si>
  <si>
    <t>Основное мероприятие "Предоставление выплат пенсий за выслугу лет, доплат к пенсиям государственных гражданских служащих Курской области"</t>
  </si>
  <si>
    <t>02 1 01 00000</t>
  </si>
  <si>
    <t>Выплата пенсий за выслугу лет и доплат к пенсиям муниципальных служащих</t>
  </si>
  <si>
    <t>02 1 01 С1445</t>
  </si>
  <si>
    <t>Расходы местных бюджетов на содержание работников, осуществляющих переданные государственные полномочия по рганизации предоставления гражданам субсидий на оплату жилых помещений и коммунальных услуг</t>
  </si>
  <si>
    <t>04 1 1321</t>
  </si>
  <si>
    <t>Содержание работников, осуществляющих переданные государственные полномочия по организации предоставления гражданам субсидий на оплату жилых помещений и коммунальных услуг</t>
  </si>
  <si>
    <t>Социальное обеспечение и иные выплаты населению</t>
  </si>
  <si>
    <t>300</t>
  </si>
  <si>
    <t>Подпрограмма  "Государственная поддержка молодых семей в улучшении жилищных условий" муниципальной программы   "Социальная поддержка граждан в пос.Глушково Глушковского района"</t>
  </si>
  <si>
    <t>04 3  0000</t>
  </si>
  <si>
    <t>Государственная поддержка молодых семей в улучшении  жилищных условий</t>
  </si>
  <si>
    <t>04 3  1418</t>
  </si>
  <si>
    <t>Муниципальная программа "Развитие физической культуры и спорта  в поселке Теткино  Глушковского района"</t>
  </si>
  <si>
    <t>05 0 0000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</si>
  <si>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жизни.</t>
  </si>
  <si>
    <t>05 0 1406</t>
  </si>
  <si>
    <t>Закупка товаров, работ и услуг для муниципальных нужд</t>
  </si>
  <si>
    <t>Муниципальная программа "Молодежь поселка Теткино "</t>
  </si>
  <si>
    <t>06 0 0000</t>
  </si>
  <si>
    <t>Реализация  мероприятий в сфере молодежной политики</t>
  </si>
  <si>
    <t>06 0 1414</t>
  </si>
  <si>
    <t>Муниципальная программа "Повышение эффективности и развития энергетики в муниципальном образовании "поселок Теткино " Глушковского района Курской области</t>
  </si>
  <si>
    <t>07 0 0000</t>
  </si>
  <si>
    <t>Мероприятия в области энергосбережения</t>
  </si>
  <si>
    <t>07 0 1434</t>
  </si>
  <si>
    <t>Муниципальная программа "Социальное развитие села"</t>
  </si>
  <si>
    <t>08 0 0000</t>
  </si>
  <si>
    <t>Подпрограмма "Строительство ( реконструкция)  водопроводных сетей в границах поселения" муниципальной программы "Социальное развитие села"</t>
  </si>
  <si>
    <t>08 1 0000</t>
  </si>
  <si>
    <t>Создание условий для развития социальной и инженерной инфраструктуры муниципальных образований</t>
  </si>
  <si>
    <t>08 1 1417</t>
  </si>
  <si>
    <t>Капитальные вложения в объекты недвижимого имущества государственной (муниципальной) собственности</t>
  </si>
  <si>
    <t>Подпрограмма "Строительство ( реконструкция)  газовых  сетей в границах поселения"  муниципальной программы "Социальное развитие села"</t>
  </si>
  <si>
    <t>08 2 0000</t>
  </si>
  <si>
    <t>08 2 1417</t>
  </si>
  <si>
    <t>Муниципальная программа "Экология и чистая вода"</t>
  </si>
  <si>
    <t>09 0 0000</t>
  </si>
  <si>
    <t>Мероприятия по обеспечению населения экологически чистой питьевой водой</t>
  </si>
  <si>
    <t>09 0 1427</t>
  </si>
  <si>
    <t>Обеспечение функционирования высшего должностного лица органа местного самоуправления</t>
  </si>
  <si>
    <t>71 0 00 00000</t>
  </si>
  <si>
    <t>Глава муниципального образования</t>
  </si>
  <si>
    <t>71 1 00 00000</t>
  </si>
  <si>
    <t>Обеспечение деятельности и выполнение функций органов местного самоуправления</t>
  </si>
  <si>
    <t>71 1 00 С1402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</si>
  <si>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</si>
  <si>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73 0 00 00000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</si>
  <si>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</si>
  <si>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</si>
  <si>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73 1 00 00000</t>
  </si>
  <si>
    <t>73 1 00 С1402</t>
  </si>
  <si>
    <t>09 0 00 00000</t>
  </si>
  <si>
    <t>09 1 00 00000</t>
  </si>
  <si>
    <t>Основное мероприятие "Повышение квалификации муниципальных служащих,обеспечение материально-техническими ресурсами и информационно-коммуникационное сопровождение рабочих мест муниципальных служащих"</t>
  </si>
  <si>
    <t>09 1 01 00000</t>
  </si>
  <si>
    <t>Мероприятия, направленные на развитие муниципальной службы</t>
  </si>
  <si>
    <t>09 1 01 С1437</t>
  </si>
  <si>
    <t xml:space="preserve"> Осуществление переданных полномочий от поселений муниципальному району в сфере внутреннего муниципального финансового контроля</t>
  </si>
  <si>
    <t>72 1 00 00000</t>
  </si>
  <si>
    <t>73 1 00 П1485</t>
  </si>
  <si>
    <t>Межбюджетные трансферты</t>
  </si>
  <si>
    <t>540</t>
  </si>
  <si>
    <t>Реализация государственных функций, связанных с общегосударственным управлением              (0113)</t>
  </si>
  <si>
    <t>76 0 00 00000</t>
  </si>
  <si>
    <t>Выполнение других обязательств  Курской области</t>
  </si>
  <si>
    <t>76 1 00 00000</t>
  </si>
  <si>
    <t>Выполнение других (прочих) обязательств органа местного самоуправления</t>
  </si>
  <si>
    <t>76 1 00 С1404</t>
  </si>
  <si>
    <t>Иные бюджетные ассигнования  (земельный налог)</t>
  </si>
  <si>
    <t xml:space="preserve">Муниципальная программа МО "поселок Теткино" Глушковского района Курской области "Защита населения и территории от чрезвычайных ситуаций,обеспечение пожарной безопасности и безопасности людей на водных объектах"  </t>
  </si>
  <si>
    <t>13 0 00 00000</t>
  </si>
  <si>
    <t>13 1 00 00000</t>
  </si>
  <si>
    <t>13 1 01 С1415</t>
  </si>
  <si>
    <t>13 2 00 00000</t>
  </si>
  <si>
    <t>13 2 01 С1460</t>
  </si>
  <si>
    <t xml:space="preserve">Муниципальная программа МО "поселок Теткино" Глушковского района Курской области "Профилактика преступлений  и иных правонарушений  в МО "поселок Теткино" </t>
  </si>
  <si>
    <t>12 2 00 00000</t>
  </si>
  <si>
    <t>Основное мероприятие "Снижение уровня правонарушений на территории муниципального образования"</t>
  </si>
  <si>
    <t>Реализация мероприятий направленных на обеспечение правопорядка на территории муниципального образования</t>
  </si>
  <si>
    <t>12 2 01 С1435</t>
  </si>
  <si>
    <t>Непрограммная деятельность органов местного самоуправления</t>
  </si>
  <si>
    <t>77 0 00 00000</t>
  </si>
  <si>
    <t>Непрограммные расходы органов местного самоуправления</t>
  </si>
  <si>
    <t>77 2 00 00000</t>
  </si>
  <si>
    <t>Реализация мероприятий по распространению официальной информации</t>
  </si>
  <si>
    <t>77 2 00 С1439</t>
  </si>
  <si>
    <t xml:space="preserve">Закупка товаров, работ и услуг для государственных (муниципальных) нужд          </t>
  </si>
  <si>
    <t>Осуществление первичного воинского учета на территориях, где отсутствуют военные комиссариаты</t>
  </si>
  <si>
    <t>77 2 00 51180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</si>
  <si>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</si>
  <si>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 Внесение в государственный кадастр недвижимости сведений о границах муниципальных образований и границах населенных пунктов</t>
  </si>
  <si>
    <t>77 2 00 13600</t>
  </si>
  <si>
    <t>Мероприятия по внесению в государственный кадастр недвижимости сведений о границах муниципальных образований и границах населенных пунктов</t>
  </si>
  <si>
    <t>77 2 00 S3600</t>
  </si>
  <si>
    <t xml:space="preserve"> Осуществление переданных полномчий по реализации  мероприятий  по  разработке документов территориального планирования и градостроительного зонирования</t>
  </si>
  <si>
    <t>77 2 00 С1416</t>
  </si>
  <si>
    <t>Мероприятия в области земельных отношений</t>
  </si>
  <si>
    <t>77 2 00 С1468</t>
  </si>
  <si>
    <t>Муниципальная программа МО "поселок Теткино" Глушковского района Курской области "Развитие малого и среднего предпринимательства на 2020-2023 годы"</t>
  </si>
  <si>
    <t>21 0 00 00000</t>
  </si>
  <si>
    <t>Основное мероприятие муниципальной программы "Информационная поддержка малого и среднего предпринимательства, в том числе пропаганда и популяризация предпринимательской деятельности, печать методической продукции"</t>
  </si>
  <si>
    <t>21 0 01 00000</t>
  </si>
  <si>
    <t>Обеспечение условий для развития малого и среднего предпринимательства на территории муниципального образования</t>
  </si>
  <si>
    <t>21 0 00 С1405</t>
  </si>
  <si>
    <t>21 0 01 С1405</t>
  </si>
  <si>
    <t>Муниципальная программа МО "поселок Теткино" Глушковского района Курской области «Повышение эффективности работы с молодежью, развитие физической культуры и спорта в МО "поселок Теткино"  Глушковского района Курской области на 2020 – 2022 годы»</t>
  </si>
  <si>
    <t>08 0 00 00000</t>
  </si>
  <si>
    <t>Подпрограмма «Реализация муниципальной политики в сфере физической культуры и спорта» муниципальной программы "поселок Теткино" Глушковского района Курской области «Повышение эффективности работы с молодежью, развитие физической культуры и спорта в МО "поселок Теткино  Глушковского района Курской области на 2020 – 2022 годы»</t>
  </si>
  <si>
    <t>08 2 00 00000</t>
  </si>
  <si>
    <t>Основное мероприятие "Создание условий для реализации муниципальной политики  к привлечению жителей к регулярным заниятиям физической культурой и спортом и ведению здорового образа жизни"</t>
  </si>
  <si>
    <t>08 2 01 00000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</si>
  <si>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</si>
  <si>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>08 2 01 С1406</t>
  </si>
  <si>
    <t>Муниципальная программа МО "поселок Теткино"  Глушковского района Курской области «Повышение эффективности  управления финансами в МО "поселок Теткино"   Глушковского района Курской области на 2021 – 2023 годы»</t>
  </si>
  <si>
    <t>14 0 00 00000</t>
  </si>
  <si>
    <t>14 1 01 00000</t>
  </si>
  <si>
    <t>Основное мероприятие "Повышение эффективности управления муниципальным долгом"</t>
  </si>
  <si>
    <t>Обслуживание  государственного (муниципального ) долга</t>
  </si>
  <si>
    <t>14 1 01 С1465</t>
  </si>
  <si>
    <t>700</t>
  </si>
  <si>
    <t>Основное мероприятие "Реализация комплекса мер по пожарной безопасности, защиты населения и территорий от чрезвычайных ситуаций, безопасности людей на водных объектах "</t>
  </si>
  <si>
    <t>Обеспечение первичных мер пожарной безопасности в границах населенных пунктов муниципальных образований,  защиты населения и территорий от чрезвычайных ситуаций, безопасности людей на водных объектах</t>
  </si>
  <si>
    <t>Основное мероприятие "Обеспечение эффективного функционирования системы гражданской обороны"</t>
  </si>
  <si>
    <t>Отдельные мероприятия в области гражданской обороны.</t>
  </si>
  <si>
    <t>2023г</t>
  </si>
  <si>
    <t xml:space="preserve">Распределение бюджетных ассигнований по целевым статьям (муниципальных программам "поселок Теткино"  Глушковского района Курской области и непрограммным направлениям деятельности), группам видов расходов на 2021 год и плановый период 2022 и 2023 годов </t>
  </si>
  <si>
    <t>Муниципальная программа МО "поселок Теткино"   Глушковского района Курской области «Развитие культуры в МО "поселок Теткино"  Глушковского района Курской области на 2021-2023 годы»</t>
  </si>
  <si>
    <t xml:space="preserve">Подпрограмма «Искусство» муниципальной программы "Развитие культуры  МО "поселок Теткино"  Глушковского района Курской области «Развитие культуры в МО "поселок Теткино"   Глушковского района Курской области на 2021-2023 годы» </t>
  </si>
  <si>
    <t xml:space="preserve">Подпрограмма «Наследие» муниципальной программы "Развитие культуры  МО "поселок Теткино"  Глушковского района Курской области «Развитие культуры в МО "поселок Теткино"  Глушковского района Курской области на 2021-2023 годы» </t>
  </si>
  <si>
    <t>Муниципальная программа МО "поселок Теткино"  Глушковского района Курской области "Обеспечение доступным  и комфортным жильем  и коммунальными услугами  граждан МО "поселок Теткино" Глушковского района Курской области  на 2021-2023 г</t>
  </si>
  <si>
    <t>Муниципальная программа МО "поселок Теткино"  Глушковского района Курской области «Социальная поддержка граждан в МО "поселок Теткино"   Глушковского района Курской области на 2021-2023 годы»</t>
  </si>
  <si>
    <t>Муниципальная программа МО "поселок Теткино" Глушковского района Курской области «Развитие муниципальной службы в МО "поселок Теткино"  Глушковского района  Курской области на 2021-2023 годы»</t>
  </si>
  <si>
    <t>Подпрограмма «Реализация мероприятий, направленных на развитие муниципальной службы» муниципальной программы «Развитие муниципальной службы в МО "поселок Теткино" Глушковского района  Курской области на 2021-2023 годы»</t>
  </si>
  <si>
    <t>Муниципальная программа МО "поселок Теткино" Глушковского района Курской области  "Формирование современной городской среды в поселке Теткино Глушковского района Курской области на 2018-2024 годы"</t>
  </si>
  <si>
    <t xml:space="preserve">Муниципальная программа  "Развитие транспортной системы, обеспечение  перевозки пассажиров в муниципальном образовании "поселок Теткино" Глушковского района Курской области и безопасности дорожного движения на 2021  год и плановый период 2022 и 2023 годов" </t>
  </si>
  <si>
    <t>Подпрограмма «Управление муниципальным долгом» муниципальной программы МО "поселок Теткино  Глушковского района Курской области «Повышение эффективности управления муниципальными финансами МО "поселок Теткино"   Глушковского района Курской области на 2021 – 2023 годы»</t>
  </si>
  <si>
    <t>к Решению собрания депутатов муниципального образования "поселок Теткино " Глушковского района Курской области "О  бюджете  муниципального образования "поселок Теткино " Глушковского района Курской области на  2021 год и плановый период 2022 и 2023 годов"</t>
  </si>
  <si>
    <t>от  " 25 " декабря 2020 г.  № 50</t>
  </si>
  <si>
    <t>74 1 00 С1402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</si>
</sst>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000000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Helv"/>
    </font>
    <font>
      <u/>
      <sz val="10"/>
      <color indexed="12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indexed="54"/>
      <name val="Times New Roman"/>
      <family val="1"/>
      <charset val="204"/>
    </font>
    <font>
      <sz val="8"/>
      <name val="Arial Cyr"/>
      <charset val="204"/>
    </font>
    <font>
      <sz val="12"/>
      <color indexed="6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13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11" fillId="0" borderId="0"/>
    <xf numFmtId="0" fontId="12" fillId="0" borderId="0"/>
    <xf numFmtId="0" fontId="12" fillId="0" borderId="0"/>
    <xf numFmtId="0" fontId="13" fillId="0" borderId="0"/>
    <xf numFmtId="0" fontId="11" fillId="0" borderId="0"/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2" fillId="0" borderId="0"/>
  </cellStyleXfs>
  <cellXfs count="113">
    <xf numFmtId="0" fontId="0" fillId="0" borderId="0" xfId="0"/>
    <xf numFmtId="0" fontId="2" fillId="2" borderId="0" xfId="1" applyFont="1" applyFill="1" applyAlignment="1">
      <alignment vertical="center" wrapText="1"/>
    </xf>
    <xf numFmtId="0" fontId="2" fillId="2" borderId="0" xfId="1" applyFont="1" applyFill="1" applyAlignment="1">
      <alignment vertical="top" wrapText="1"/>
    </xf>
    <xf numFmtId="0" fontId="3" fillId="2" borderId="0" xfId="1" applyFont="1" applyFill="1" applyAlignment="1">
      <alignment vertical="center" wrapText="1"/>
    </xf>
    <xf numFmtId="0" fontId="5" fillId="2" borderId="0" xfId="1" applyFont="1" applyFill="1" applyBorder="1" applyAlignment="1">
      <alignment vertical="center" wrapText="1"/>
    </xf>
    <xf numFmtId="0" fontId="2" fillId="2" borderId="0" xfId="1" applyFont="1" applyFill="1" applyAlignment="1">
      <alignment horizontal="right" vertical="center" wrapText="1"/>
    </xf>
    <xf numFmtId="0" fontId="6" fillId="2" borderId="1" xfId="1" applyFont="1" applyFill="1" applyBorder="1" applyAlignment="1">
      <alignment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7" fillId="2" borderId="1" xfId="1" applyNumberFormat="1" applyFont="1" applyFill="1" applyBorder="1" applyAlignment="1">
      <alignment vertical="center" wrapText="1"/>
    </xf>
    <xf numFmtId="0" fontId="7" fillId="2" borderId="1" xfId="1" applyFont="1" applyFill="1" applyBorder="1" applyAlignment="1">
      <alignment vertical="center" wrapText="1"/>
    </xf>
    <xf numFmtId="164" fontId="6" fillId="2" borderId="1" xfId="1" applyNumberFormat="1" applyFont="1" applyFill="1" applyBorder="1" applyAlignment="1">
      <alignment vertical="center" wrapText="1"/>
    </xf>
    <xf numFmtId="0" fontId="8" fillId="2" borderId="1" xfId="1" applyFont="1" applyFill="1" applyBorder="1" applyAlignment="1">
      <alignment vertical="center" wrapText="1"/>
    </xf>
    <xf numFmtId="0" fontId="3" fillId="2" borderId="1" xfId="1" applyFont="1" applyFill="1" applyBorder="1" applyAlignment="1">
      <alignment vertical="center" wrapText="1"/>
    </xf>
    <xf numFmtId="164" fontId="3" fillId="2" borderId="1" xfId="1" applyNumberFormat="1" applyFont="1" applyFill="1" applyBorder="1" applyAlignment="1">
      <alignment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9" fillId="2" borderId="0" xfId="1" applyFont="1" applyFill="1" applyAlignment="1">
      <alignment vertical="top" wrapText="1"/>
    </xf>
    <xf numFmtId="0" fontId="10" fillId="2" borderId="1" xfId="1" applyFont="1" applyFill="1" applyBorder="1" applyAlignment="1">
      <alignment vertical="top" wrapText="1"/>
    </xf>
    <xf numFmtId="49" fontId="10" fillId="2" borderId="1" xfId="1" applyNumberFormat="1" applyFont="1" applyFill="1" applyBorder="1" applyAlignment="1">
      <alignment horizontal="center" vertical="center"/>
    </xf>
    <xf numFmtId="164" fontId="10" fillId="2" borderId="1" xfId="2" applyNumberFormat="1" applyFont="1" applyFill="1" applyBorder="1" applyAlignment="1">
      <alignment vertical="center" wrapText="1"/>
    </xf>
    <xf numFmtId="0" fontId="3" fillId="2" borderId="0" xfId="1" applyFont="1" applyFill="1" applyBorder="1" applyAlignment="1">
      <alignment horizontal="left" vertical="center" wrapText="1"/>
    </xf>
    <xf numFmtId="49" fontId="8" fillId="2" borderId="1" xfId="1" applyNumberFormat="1" applyFont="1" applyFill="1" applyBorder="1" applyAlignment="1">
      <alignment vertical="center" wrapText="1"/>
    </xf>
    <xf numFmtId="0" fontId="2" fillId="2" borderId="0" xfId="1" applyFont="1" applyFill="1" applyBorder="1" applyAlignment="1">
      <alignment vertical="top" wrapText="1"/>
    </xf>
    <xf numFmtId="165" fontId="8" fillId="3" borderId="1" xfId="3" applyNumberFormat="1" applyFont="1" applyFill="1" applyBorder="1" applyAlignment="1" applyProtection="1">
      <alignment vertical="center" wrapText="1" shrinkToFit="1"/>
      <protection hidden="1"/>
    </xf>
    <xf numFmtId="49" fontId="6" fillId="3" borderId="1" xfId="4" applyNumberFormat="1" applyFont="1" applyFill="1" applyBorder="1" applyAlignment="1">
      <alignment horizontal="center" vertical="center" wrapText="1"/>
    </xf>
    <xf numFmtId="49" fontId="6" fillId="3" borderId="1" xfId="5" applyNumberFormat="1" applyFont="1" applyFill="1" applyBorder="1" applyAlignment="1">
      <alignment horizontal="center" vertical="center" wrapText="1"/>
    </xf>
    <xf numFmtId="164" fontId="6" fillId="3" borderId="1" xfId="5" applyNumberFormat="1" applyFont="1" applyFill="1" applyBorder="1" applyAlignment="1">
      <alignment vertical="center" wrapText="1"/>
    </xf>
    <xf numFmtId="49" fontId="14" fillId="3" borderId="0" xfId="5" applyNumberFormat="1" applyFont="1" applyFill="1" applyBorder="1" applyAlignment="1">
      <alignment horizontal="center" vertical="center" wrapText="1"/>
    </xf>
    <xf numFmtId="164" fontId="14" fillId="2" borderId="0" xfId="1" applyNumberFormat="1" applyFont="1" applyFill="1" applyBorder="1" applyAlignment="1">
      <alignment horizontal="right" vertical="center" wrapText="1"/>
    </xf>
    <xf numFmtId="0" fontId="15" fillId="2" borderId="0" xfId="6" applyFont="1" applyFill="1" applyBorder="1" applyAlignment="1">
      <alignment vertical="center"/>
    </xf>
    <xf numFmtId="0" fontId="15" fillId="2" borderId="0" xfId="6" applyFont="1" applyFill="1" applyAlignment="1">
      <alignment vertical="center" wrapText="1"/>
    </xf>
    <xf numFmtId="0" fontId="6" fillId="3" borderId="1" xfId="5" applyFont="1" applyFill="1" applyBorder="1" applyAlignment="1">
      <alignment vertical="center" wrapText="1" shrinkToFit="1"/>
    </xf>
    <xf numFmtId="49" fontId="3" fillId="3" borderId="1" xfId="5" applyNumberFormat="1" applyFont="1" applyFill="1" applyBorder="1" applyAlignment="1">
      <alignment horizontal="center" vertical="center" wrapText="1"/>
    </xf>
    <xf numFmtId="49" fontId="16" fillId="3" borderId="0" xfId="5" applyNumberFormat="1" applyFont="1" applyFill="1" applyBorder="1" applyAlignment="1">
      <alignment horizontal="center" vertical="center" wrapText="1"/>
    </xf>
    <xf numFmtId="0" fontId="17" fillId="2" borderId="1" xfId="1" applyFont="1" applyFill="1" applyBorder="1" applyAlignment="1">
      <alignment vertical="top" wrapText="1"/>
    </xf>
    <xf numFmtId="49" fontId="8" fillId="2" borderId="1" xfId="1" applyNumberFormat="1" applyFont="1" applyFill="1" applyBorder="1" applyAlignment="1">
      <alignment horizontal="center" vertical="center"/>
    </xf>
    <xf numFmtId="0" fontId="10" fillId="4" borderId="1" xfId="1" applyFont="1" applyFill="1" applyBorder="1" applyAlignment="1">
      <alignment vertical="center" wrapText="1"/>
    </xf>
    <xf numFmtId="2" fontId="3" fillId="2" borderId="1" xfId="7" applyNumberFormat="1" applyFont="1" applyFill="1" applyBorder="1" applyAlignment="1">
      <alignment vertical="center" wrapText="1"/>
    </xf>
    <xf numFmtId="0" fontId="3" fillId="4" borderId="1" xfId="1" applyFont="1" applyFill="1" applyBorder="1" applyAlignment="1">
      <alignment horizontal="center" vertical="center" wrapText="1"/>
    </xf>
    <xf numFmtId="0" fontId="20" fillId="2" borderId="1" xfId="8" applyFont="1" applyFill="1" applyBorder="1" applyAlignment="1" applyProtection="1">
      <alignment horizontal="left" wrapText="1"/>
    </xf>
    <xf numFmtId="164" fontId="10" fillId="4" borderId="1" xfId="1" applyNumberFormat="1" applyFont="1" applyFill="1" applyBorder="1" applyAlignment="1">
      <alignment vertical="center" wrapText="1"/>
    </xf>
    <xf numFmtId="2" fontId="6" fillId="2" borderId="1" xfId="7" applyNumberFormat="1" applyFont="1" applyFill="1" applyBorder="1" applyAlignment="1">
      <alignment horizontal="left" vertical="center" wrapText="1"/>
    </xf>
    <xf numFmtId="164" fontId="10" fillId="2" borderId="1" xfId="7" applyNumberFormat="1" applyFont="1" applyFill="1" applyBorder="1" applyAlignment="1">
      <alignment vertical="center" wrapText="1"/>
    </xf>
    <xf numFmtId="0" fontId="6" fillId="2" borderId="1" xfId="1" applyFont="1" applyFill="1" applyBorder="1"/>
    <xf numFmtId="0" fontId="10" fillId="2" borderId="1" xfId="1" applyFont="1" applyFill="1" applyBorder="1" applyAlignment="1">
      <alignment vertical="center" wrapText="1"/>
    </xf>
    <xf numFmtId="49" fontId="10" fillId="4" borderId="1" xfId="1" applyNumberFormat="1" applyFont="1" applyFill="1" applyBorder="1" applyAlignment="1">
      <alignment horizontal="center" vertical="center" wrapText="1"/>
    </xf>
    <xf numFmtId="49" fontId="21" fillId="4" borderId="1" xfId="1" applyNumberFormat="1" applyFont="1" applyFill="1" applyBorder="1" applyAlignment="1">
      <alignment horizontal="center" vertical="center" wrapText="1"/>
    </xf>
    <xf numFmtId="49" fontId="6" fillId="2" borderId="1" xfId="1" applyNumberFormat="1" applyFont="1" applyFill="1" applyBorder="1" applyAlignment="1">
      <alignment vertical="center" wrapText="1"/>
    </xf>
    <xf numFmtId="49" fontId="6" fillId="4" borderId="1" xfId="1" applyNumberFormat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 wrapText="1"/>
    </xf>
    <xf numFmtId="2" fontId="6" fillId="2" borderId="1" xfId="7" applyNumberFormat="1" applyFont="1" applyFill="1" applyBorder="1" applyAlignment="1">
      <alignment vertical="center" wrapText="1"/>
    </xf>
    <xf numFmtId="164" fontId="8" fillId="2" borderId="1" xfId="7" applyNumberFormat="1" applyFont="1" applyFill="1" applyBorder="1" applyAlignment="1">
      <alignment vertical="center" wrapText="1"/>
    </xf>
    <xf numFmtId="164" fontId="8" fillId="2" borderId="1" xfId="1" applyNumberFormat="1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vertical="center"/>
    </xf>
    <xf numFmtId="0" fontId="10" fillId="5" borderId="1" xfId="1" applyFont="1" applyFill="1" applyBorder="1" applyAlignment="1">
      <alignment vertical="center" wrapText="1"/>
    </xf>
    <xf numFmtId="49" fontId="3" fillId="5" borderId="1" xfId="1" applyNumberFormat="1" applyFont="1" applyFill="1" applyBorder="1" applyAlignment="1">
      <alignment horizontal="center" vertical="center" wrapText="1"/>
    </xf>
    <xf numFmtId="164" fontId="10" fillId="2" borderId="1" xfId="1" applyNumberFormat="1" applyFont="1" applyFill="1" applyBorder="1" applyAlignment="1">
      <alignment vertical="center"/>
    </xf>
    <xf numFmtId="0" fontId="8" fillId="6" borderId="1" xfId="1" applyFont="1" applyFill="1" applyBorder="1" applyAlignment="1">
      <alignment vertical="center" wrapText="1"/>
    </xf>
    <xf numFmtId="49" fontId="6" fillId="6" borderId="1" xfId="1" applyNumberFormat="1" applyFont="1" applyFill="1" applyBorder="1" applyAlignment="1">
      <alignment horizontal="center" vertical="center" wrapText="1"/>
    </xf>
    <xf numFmtId="0" fontId="6" fillId="6" borderId="1" xfId="1" applyFont="1" applyFill="1" applyBorder="1" applyAlignment="1">
      <alignment vertical="center" wrapText="1" shrinkToFit="1"/>
    </xf>
    <xf numFmtId="164" fontId="6" fillId="2" borderId="1" xfId="1" applyNumberFormat="1" applyFont="1" applyFill="1" applyBorder="1" applyAlignment="1">
      <alignment vertical="center"/>
    </xf>
    <xf numFmtId="0" fontId="10" fillId="5" borderId="1" xfId="1" applyFont="1" applyFill="1" applyBorder="1" applyAlignment="1">
      <alignment vertical="center" wrapText="1" shrinkToFit="1"/>
    </xf>
    <xf numFmtId="0" fontId="8" fillId="6" borderId="1" xfId="1" applyFont="1" applyFill="1" applyBorder="1" applyAlignment="1">
      <alignment vertical="center" wrapText="1" shrinkToFit="1"/>
    </xf>
    <xf numFmtId="0" fontId="10" fillId="4" borderId="1" xfId="1" applyFont="1" applyFill="1" applyBorder="1" applyAlignment="1">
      <alignment horizontal="left" vertical="center" wrapText="1"/>
    </xf>
    <xf numFmtId="0" fontId="8" fillId="4" borderId="1" xfId="1" applyFont="1" applyFill="1" applyBorder="1" applyAlignment="1">
      <alignment horizontal="left" vertical="center" wrapText="1"/>
    </xf>
    <xf numFmtId="164" fontId="6" fillId="4" borderId="1" xfId="1" applyNumberFormat="1" applyFont="1" applyFill="1" applyBorder="1" applyAlignment="1">
      <alignment vertical="center" wrapText="1"/>
    </xf>
    <xf numFmtId="165" fontId="8" fillId="2" borderId="1" xfId="3" applyNumberFormat="1" applyFont="1" applyFill="1" applyBorder="1" applyAlignment="1" applyProtection="1">
      <alignment vertical="center" wrapText="1"/>
      <protection hidden="1"/>
    </xf>
    <xf numFmtId="0" fontId="6" fillId="2" borderId="1" xfId="1" applyFont="1" applyFill="1" applyBorder="1" applyAlignment="1">
      <alignment horizontal="justify"/>
    </xf>
    <xf numFmtId="49" fontId="3" fillId="4" borderId="1" xfId="1" applyNumberFormat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top" wrapText="1"/>
    </xf>
    <xf numFmtId="49" fontId="8" fillId="2" borderId="1" xfId="9" applyNumberFormat="1" applyFont="1" applyFill="1" applyBorder="1" applyAlignment="1">
      <alignment horizontal="center" vertical="center" wrapText="1"/>
    </xf>
    <xf numFmtId="12" fontId="8" fillId="2" borderId="1" xfId="1" applyNumberFormat="1" applyFont="1" applyFill="1" applyBorder="1" applyAlignment="1">
      <alignment vertical="center" wrapText="1"/>
    </xf>
    <xf numFmtId="0" fontId="10" fillId="2" borderId="1" xfId="9" applyFont="1" applyFill="1" applyBorder="1" applyAlignment="1">
      <alignment vertical="center" wrapText="1"/>
    </xf>
    <xf numFmtId="49" fontId="10" fillId="2" borderId="1" xfId="1" applyNumberFormat="1" applyFont="1" applyFill="1" applyBorder="1" applyAlignment="1">
      <alignment vertical="center" wrapText="1"/>
    </xf>
    <xf numFmtId="49" fontId="10" fillId="2" borderId="1" xfId="9" applyNumberFormat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vertical="center" wrapText="1"/>
    </xf>
    <xf numFmtId="0" fontId="3" fillId="2" borderId="1" xfId="1" applyFont="1" applyFill="1" applyBorder="1" applyAlignment="1">
      <alignment wrapText="1"/>
    </xf>
    <xf numFmtId="0" fontId="23" fillId="2" borderId="1" xfId="1" applyFont="1" applyFill="1" applyBorder="1" applyAlignment="1">
      <alignment wrapText="1"/>
    </xf>
    <xf numFmtId="164" fontId="8" fillId="2" borderId="1" xfId="6" applyNumberFormat="1" applyFont="1" applyFill="1" applyBorder="1" applyAlignment="1">
      <alignment vertical="center" wrapText="1"/>
    </xf>
    <xf numFmtId="0" fontId="6" fillId="2" borderId="1" xfId="1" applyFont="1" applyFill="1" applyBorder="1" applyAlignment="1">
      <alignment horizontal="left" vertical="center" wrapText="1"/>
    </xf>
    <xf numFmtId="2" fontId="3" fillId="2" borderId="1" xfId="7" applyNumberFormat="1" applyFont="1" applyFill="1" applyBorder="1" applyAlignment="1">
      <alignment horizontal="left" vertical="center" wrapText="1"/>
    </xf>
    <xf numFmtId="0" fontId="10" fillId="2" borderId="1" xfId="1" applyFont="1" applyFill="1" applyBorder="1" applyAlignment="1">
      <alignment horizontal="center" vertical="center" wrapText="1"/>
    </xf>
    <xf numFmtId="164" fontId="10" fillId="2" borderId="1" xfId="1" applyNumberFormat="1" applyFont="1" applyFill="1" applyBorder="1" applyAlignment="1">
      <alignment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wrapText="1"/>
    </xf>
    <xf numFmtId="0" fontId="23" fillId="2" borderId="1" xfId="1" applyFont="1" applyFill="1" applyBorder="1" applyAlignment="1">
      <alignment vertical="center" wrapText="1"/>
    </xf>
    <xf numFmtId="0" fontId="24" fillId="2" borderId="0" xfId="1" applyFont="1" applyFill="1" applyAlignment="1">
      <alignment horizontal="left" wrapText="1"/>
    </xf>
    <xf numFmtId="0" fontId="8" fillId="2" borderId="2" xfId="1" applyFont="1" applyFill="1" applyBorder="1" applyAlignment="1">
      <alignment horizontal="center" vertical="center" wrapText="1"/>
    </xf>
    <xf numFmtId="0" fontId="25" fillId="2" borderId="3" xfId="1" applyFont="1" applyFill="1" applyBorder="1" applyAlignment="1">
      <alignment vertical="center" wrapText="1"/>
    </xf>
    <xf numFmtId="49" fontId="26" fillId="7" borderId="1" xfId="1" applyNumberFormat="1" applyFont="1" applyFill="1" applyBorder="1" applyAlignment="1">
      <alignment horizontal="center"/>
    </xf>
    <xf numFmtId="49" fontId="27" fillId="7" borderId="1" xfId="1" applyNumberFormat="1" applyFont="1" applyFill="1" applyBorder="1" applyAlignment="1">
      <alignment horizontal="center"/>
    </xf>
    <xf numFmtId="164" fontId="25" fillId="0" borderId="1" xfId="1" applyNumberFormat="1" applyFont="1" applyFill="1" applyBorder="1" applyAlignment="1">
      <alignment horizontal="right" wrapText="1"/>
    </xf>
    <xf numFmtId="164" fontId="6" fillId="0" borderId="1" xfId="1" applyNumberFormat="1" applyFont="1" applyFill="1" applyBorder="1" applyAlignment="1">
      <alignment horizontal="right" wrapText="1"/>
    </xf>
    <xf numFmtId="0" fontId="1" fillId="0" borderId="0" xfId="1" applyFont="1" applyFill="1" applyAlignment="1">
      <alignment vertical="top" wrapText="1"/>
    </xf>
    <xf numFmtId="0" fontId="28" fillId="2" borderId="1" xfId="1" applyFont="1" applyFill="1" applyBorder="1" applyAlignment="1">
      <alignment vertical="center" wrapText="1"/>
    </xf>
    <xf numFmtId="164" fontId="28" fillId="0" borderId="1" xfId="1" applyNumberFormat="1" applyFont="1" applyFill="1" applyBorder="1" applyAlignment="1">
      <alignment horizontal="right" wrapText="1"/>
    </xf>
    <xf numFmtId="2" fontId="28" fillId="0" borderId="1" xfId="1" applyNumberFormat="1" applyFont="1" applyBorder="1" applyAlignment="1">
      <alignment vertical="center" wrapText="1"/>
    </xf>
    <xf numFmtId="0" fontId="27" fillId="2" borderId="0" xfId="1" applyFont="1" applyFill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164" fontId="2" fillId="2" borderId="0" xfId="1" applyNumberFormat="1" applyFont="1" applyFill="1" applyAlignment="1">
      <alignment vertical="center" wrapText="1"/>
    </xf>
    <xf numFmtId="0" fontId="10" fillId="2" borderId="1" xfId="0" applyFont="1" applyFill="1" applyBorder="1" applyAlignment="1">
      <alignment vertical="top" wrapText="1"/>
    </xf>
    <xf numFmtId="0" fontId="23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6" fillId="2" borderId="0" xfId="0" applyFont="1" applyFill="1" applyAlignment="1">
      <alignment horizontal="justify"/>
    </xf>
    <xf numFmtId="0" fontId="6" fillId="2" borderId="1" xfId="0" applyFont="1" applyFill="1" applyBorder="1" applyAlignment="1">
      <alignment horizontal="left" vertical="center" wrapText="1"/>
    </xf>
    <xf numFmtId="164" fontId="8" fillId="4" borderId="1" xfId="1" applyNumberFormat="1" applyFont="1" applyFill="1" applyBorder="1" applyAlignment="1">
      <alignment vertical="center" wrapText="1"/>
    </xf>
    <xf numFmtId="0" fontId="7" fillId="2" borderId="1" xfId="1" applyFont="1" applyFill="1" applyBorder="1" applyAlignment="1">
      <alignment horizontal="right" vertical="center" wrapText="1"/>
    </xf>
    <xf numFmtId="0" fontId="2" fillId="2" borderId="0" xfId="1" applyFont="1" applyFill="1" applyAlignment="1">
      <alignment horizontal="center" vertical="top" wrapText="1"/>
    </xf>
    <xf numFmtId="0" fontId="4" fillId="2" borderId="0" xfId="1" applyFont="1" applyFill="1" applyAlignment="1">
      <alignment horizontal="center" vertical="center" wrapText="1"/>
    </xf>
    <xf numFmtId="164" fontId="2" fillId="2" borderId="0" xfId="1" applyNumberFormat="1" applyFont="1" applyFill="1" applyAlignment="1">
      <alignment vertical="top" wrapText="1"/>
    </xf>
  </cellXfs>
  <cellStyles count="10">
    <cellStyle name="Гиперссылка" xfId="8" builtinId="8"/>
    <cellStyle name="Обычный" xfId="0" builtinId="0"/>
    <cellStyle name="Обычный 2" xfId="1"/>
    <cellStyle name="Обычный 2 2" xfId="3"/>
    <cellStyle name="Обычный 4" xfId="5"/>
    <cellStyle name="Обычный_Лист1 2" xfId="9"/>
    <cellStyle name="Обычный_Прил.7,8 Расходы_2009" xfId="6"/>
    <cellStyle name="Обычный_прил5_1" xfId="2"/>
    <cellStyle name="Стиль 1" xfId="7"/>
    <cellStyle name="Стиль 1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7"/>
  <sheetViews>
    <sheetView tabSelected="1" view="pageBreakPreview" zoomScale="80" zoomScaleNormal="100" zoomScaleSheetLayoutView="80" workbookViewId="0">
      <selection activeCell="C27" sqref="C27"/>
    </sheetView>
  </sheetViews>
  <sheetFormatPr defaultRowHeight="15" x14ac:dyDescent="0.25"/>
  <cols>
    <col min="1" max="1" width="98.85546875" style="1" customWidth="1"/>
    <col min="2" max="2" width="17" style="100" customWidth="1"/>
    <col min="3" max="3" width="9.7109375" style="101" customWidth="1"/>
    <col min="4" max="4" width="14.140625" style="102" customWidth="1"/>
    <col min="5" max="5" width="17.5703125" style="1" customWidth="1"/>
    <col min="6" max="6" width="16.42578125" style="1" customWidth="1"/>
    <col min="7" max="7" width="17" style="2" customWidth="1"/>
    <col min="8" max="16384" width="9.140625" style="2"/>
  </cols>
  <sheetData>
    <row r="1" spans="1:11" ht="12.75" customHeight="1" x14ac:dyDescent="0.25">
      <c r="B1" s="110" t="s">
        <v>0</v>
      </c>
      <c r="C1" s="110"/>
      <c r="D1" s="110"/>
      <c r="E1" s="110"/>
      <c r="F1" s="110"/>
    </row>
    <row r="2" spans="1:11" ht="55.5" customHeight="1" x14ac:dyDescent="0.25">
      <c r="A2" s="3" t="s">
        <v>1</v>
      </c>
      <c r="B2" s="110" t="s">
        <v>250</v>
      </c>
      <c r="C2" s="110"/>
      <c r="D2" s="110"/>
      <c r="E2" s="110"/>
      <c r="F2" s="110"/>
    </row>
    <row r="3" spans="1:11" ht="15.75" customHeight="1" x14ac:dyDescent="0.25">
      <c r="A3" s="3" t="s">
        <v>1</v>
      </c>
      <c r="B3" s="110" t="s">
        <v>251</v>
      </c>
      <c r="C3" s="110"/>
      <c r="D3" s="110"/>
      <c r="E3" s="110"/>
      <c r="F3" s="110"/>
    </row>
    <row r="4" spans="1:11" ht="87.75" customHeight="1" x14ac:dyDescent="0.25">
      <c r="A4" s="111" t="s">
        <v>239</v>
      </c>
      <c r="B4" s="111"/>
      <c r="C4" s="111"/>
      <c r="D4" s="111"/>
      <c r="E4" s="111"/>
      <c r="F4" s="111"/>
    </row>
    <row r="5" spans="1:11" ht="12.75" x14ac:dyDescent="0.25">
      <c r="A5" s="4"/>
      <c r="B5" s="4"/>
      <c r="C5" s="4"/>
      <c r="D5" s="4"/>
      <c r="F5" s="5" t="s">
        <v>2</v>
      </c>
    </row>
    <row r="6" spans="1:11" ht="15.75" x14ac:dyDescent="0.25">
      <c r="A6" s="6" t="s">
        <v>3</v>
      </c>
      <c r="B6" s="7" t="s">
        <v>4</v>
      </c>
      <c r="C6" s="7" t="s">
        <v>5</v>
      </c>
      <c r="D6" s="8">
        <v>2021</v>
      </c>
      <c r="E6" s="9">
        <v>2022</v>
      </c>
      <c r="F6" s="109" t="s">
        <v>238</v>
      </c>
    </row>
    <row r="7" spans="1:11" ht="15" customHeight="1" x14ac:dyDescent="0.25">
      <c r="A7" s="6" t="s">
        <v>6</v>
      </c>
      <c r="B7" s="7" t="s">
        <v>7</v>
      </c>
      <c r="C7" s="7" t="s">
        <v>8</v>
      </c>
      <c r="D7" s="10" t="s">
        <v>9</v>
      </c>
      <c r="E7" s="11">
        <v>5</v>
      </c>
      <c r="F7" s="11">
        <v>6</v>
      </c>
    </row>
    <row r="8" spans="1:11" ht="15.75" x14ac:dyDescent="0.25">
      <c r="A8" s="12" t="s">
        <v>10</v>
      </c>
      <c r="B8" s="7" t="s">
        <v>1</v>
      </c>
      <c r="C8" s="7" t="s">
        <v>1</v>
      </c>
      <c r="D8" s="13">
        <f>D9+D32+D38+D48+D79+D91+D103+D106+D109+D112+D119+D122+D126+D134+D141+D143+D159+D148+D179+D175+D156+D65+D184</f>
        <v>13401.987999999998</v>
      </c>
      <c r="E8" s="13">
        <f>E9+E32+E38+E48+E79+E91+E103+E106+E109+E112+E119+E122+E126+E134+E141+E143+E159+E148+E179+E175+E156+E65</f>
        <v>12209.050999999999</v>
      </c>
      <c r="F8" s="13">
        <f>F9+F32+F38+F48+F79+F91+F103+F106+F109+F112+F119+F122+F126+F134+F141+F143+F159+F148+F179+F175+F156+F65</f>
        <v>12405.514999999998</v>
      </c>
      <c r="G8" s="112">
        <f>D9+D32+D38+D48+D65+D79+D93+D122+D126+D133+D139+D143+D148+D156+D159+D175+D179+D184</f>
        <v>13401.987999999998</v>
      </c>
    </row>
    <row r="9" spans="1:11" ht="47.25" x14ac:dyDescent="0.25">
      <c r="A9" s="14" t="s">
        <v>240</v>
      </c>
      <c r="B9" s="15" t="s">
        <v>11</v>
      </c>
      <c r="C9" s="15" t="s">
        <v>1</v>
      </c>
      <c r="D9" s="13">
        <f>D10+D23</f>
        <v>6859.7999999999993</v>
      </c>
      <c r="E9" s="13">
        <f>E10+E23</f>
        <v>4944.3239999999996</v>
      </c>
      <c r="F9" s="13">
        <f>F10+F23</f>
        <v>5067.7929999999997</v>
      </c>
    </row>
    <row r="10" spans="1:11" ht="47.25" x14ac:dyDescent="0.25">
      <c r="A10" s="12" t="s">
        <v>241</v>
      </c>
      <c r="B10" s="15" t="s">
        <v>12</v>
      </c>
      <c r="C10" s="15" t="s">
        <v>1</v>
      </c>
      <c r="D10" s="13">
        <f>D11</f>
        <v>5843.2999999999993</v>
      </c>
      <c r="E10" s="13">
        <f>E11</f>
        <v>4070.8239999999996</v>
      </c>
      <c r="F10" s="13">
        <f>F11</f>
        <v>4194.2929999999997</v>
      </c>
      <c r="J10" s="16"/>
    </row>
    <row r="11" spans="1:11" ht="31.5" x14ac:dyDescent="0.25">
      <c r="A11" s="17" t="s">
        <v>13</v>
      </c>
      <c r="B11" s="15" t="s">
        <v>14</v>
      </c>
      <c r="C11" s="18"/>
      <c r="D11" s="19">
        <f>D14+D21+D12+D20+D18</f>
        <v>5843.2999999999993</v>
      </c>
      <c r="E11" s="19">
        <f>E14+E21</f>
        <v>4070.8239999999996</v>
      </c>
      <c r="F11" s="19">
        <f>F14+F21</f>
        <v>4194.2929999999997</v>
      </c>
    </row>
    <row r="12" spans="1:11" ht="31.5" x14ac:dyDescent="0.25">
      <c r="A12" s="20" t="s">
        <v>15</v>
      </c>
      <c r="B12" s="7" t="s">
        <v>16</v>
      </c>
      <c r="C12" s="18"/>
      <c r="D12" s="10">
        <f>D13</f>
        <v>1135.846</v>
      </c>
      <c r="E12" s="10">
        <v>0</v>
      </c>
      <c r="F12" s="10">
        <v>0</v>
      </c>
    </row>
    <row r="13" spans="1:11" ht="47.25" x14ac:dyDescent="0.25">
      <c r="A13" s="6" t="s">
        <v>17</v>
      </c>
      <c r="B13" s="7" t="s">
        <v>16</v>
      </c>
      <c r="C13" s="18" t="s">
        <v>18</v>
      </c>
      <c r="D13" s="10">
        <v>1135.846</v>
      </c>
      <c r="E13" s="10">
        <v>0</v>
      </c>
      <c r="F13" s="10">
        <v>0</v>
      </c>
    </row>
    <row r="14" spans="1:11" ht="15.75" x14ac:dyDescent="0.25">
      <c r="A14" s="21" t="s">
        <v>19</v>
      </c>
      <c r="B14" s="7" t="s">
        <v>20</v>
      </c>
      <c r="C14" s="18"/>
      <c r="D14" s="10">
        <f>D15+D16</f>
        <v>1254.6079999999999</v>
      </c>
      <c r="E14" s="10">
        <f>E12+E15+E16</f>
        <v>1368.356</v>
      </c>
      <c r="F14" s="10">
        <f>F12+F15+F16</f>
        <v>1491.825</v>
      </c>
    </row>
    <row r="15" spans="1:11" ht="15.75" x14ac:dyDescent="0.25">
      <c r="A15" s="11" t="s">
        <v>21</v>
      </c>
      <c r="B15" s="7" t="s">
        <v>20</v>
      </c>
      <c r="C15" s="18" t="s">
        <v>22</v>
      </c>
      <c r="D15" s="10">
        <v>1183.1079999999999</v>
      </c>
      <c r="E15" s="10">
        <v>1318.356</v>
      </c>
      <c r="F15" s="10">
        <v>1441.825</v>
      </c>
      <c r="G15" s="22"/>
      <c r="H15" s="22"/>
      <c r="I15" s="22"/>
      <c r="J15" s="22"/>
      <c r="K15" s="22"/>
    </row>
    <row r="16" spans="1:11" ht="15.75" x14ac:dyDescent="0.25">
      <c r="A16" s="11" t="s">
        <v>23</v>
      </c>
      <c r="B16" s="7" t="s">
        <v>20</v>
      </c>
      <c r="C16" s="18" t="s">
        <v>24</v>
      </c>
      <c r="D16" s="10">
        <v>71.5</v>
      </c>
      <c r="E16" s="10">
        <v>50</v>
      </c>
      <c r="F16" s="10">
        <v>50</v>
      </c>
      <c r="G16" s="22"/>
      <c r="H16" s="22"/>
      <c r="I16" s="22"/>
      <c r="J16" s="22"/>
      <c r="K16" s="22"/>
    </row>
    <row r="17" spans="1:11" s="30" customFormat="1" ht="18.75" hidden="1" x14ac:dyDescent="0.25">
      <c r="A17" s="23" t="s">
        <v>25</v>
      </c>
      <c r="B17" s="24" t="s">
        <v>26</v>
      </c>
      <c r="C17" s="25"/>
      <c r="D17" s="26">
        <v>0</v>
      </c>
      <c r="E17" s="10">
        <v>0</v>
      </c>
      <c r="F17" s="10">
        <v>0</v>
      </c>
      <c r="G17" s="27"/>
      <c r="H17" s="28"/>
      <c r="I17" s="28"/>
      <c r="J17" s="28"/>
      <c r="K17" s="29"/>
    </row>
    <row r="18" spans="1:11" s="30" customFormat="1" ht="18.75" hidden="1" x14ac:dyDescent="0.25">
      <c r="A18" s="31" t="s">
        <v>27</v>
      </c>
      <c r="B18" s="24" t="s">
        <v>26</v>
      </c>
      <c r="C18" s="32" t="s">
        <v>22</v>
      </c>
      <c r="D18" s="10">
        <v>0</v>
      </c>
      <c r="E18" s="10">
        <v>0</v>
      </c>
      <c r="F18" s="10">
        <v>0</v>
      </c>
      <c r="G18" s="33"/>
      <c r="H18" s="28"/>
      <c r="I18" s="28"/>
      <c r="J18" s="28"/>
      <c r="K18" s="29"/>
    </row>
    <row r="19" spans="1:11" s="30" customFormat="1" ht="18.75" hidden="1" x14ac:dyDescent="0.25">
      <c r="A19" s="23" t="s">
        <v>25</v>
      </c>
      <c r="B19" s="24" t="s">
        <v>28</v>
      </c>
      <c r="C19" s="25"/>
      <c r="D19" s="26">
        <v>0</v>
      </c>
      <c r="E19" s="10">
        <v>0</v>
      </c>
      <c r="F19" s="10">
        <v>0</v>
      </c>
      <c r="G19" s="27"/>
      <c r="H19" s="28"/>
      <c r="I19" s="28"/>
      <c r="J19" s="28"/>
      <c r="K19" s="29"/>
    </row>
    <row r="20" spans="1:11" s="30" customFormat="1" ht="18.75" hidden="1" x14ac:dyDescent="0.25">
      <c r="A20" s="31" t="s">
        <v>27</v>
      </c>
      <c r="B20" s="24" t="s">
        <v>28</v>
      </c>
      <c r="C20" s="32" t="s">
        <v>22</v>
      </c>
      <c r="D20" s="10">
        <v>0</v>
      </c>
      <c r="E20" s="10"/>
      <c r="F20" s="10"/>
      <c r="G20" s="33"/>
      <c r="H20" s="28"/>
      <c r="I20" s="28"/>
      <c r="J20" s="28"/>
      <c r="K20" s="29"/>
    </row>
    <row r="21" spans="1:11" ht="31.5" x14ac:dyDescent="0.25">
      <c r="A21" s="34" t="s">
        <v>29</v>
      </c>
      <c r="B21" s="7" t="s">
        <v>30</v>
      </c>
      <c r="C21" s="18"/>
      <c r="D21" s="10">
        <f>D22</f>
        <v>3452.846</v>
      </c>
      <c r="E21" s="10">
        <f t="shared" ref="E21:F21" si="0">E22</f>
        <v>2702.4679999999998</v>
      </c>
      <c r="F21" s="10">
        <f t="shared" si="0"/>
        <v>2702.4679999999998</v>
      </c>
      <c r="G21" s="22"/>
      <c r="H21" s="22"/>
      <c r="I21" s="22"/>
      <c r="J21" s="22"/>
      <c r="K21" s="22"/>
    </row>
    <row r="22" spans="1:11" ht="47.25" x14ac:dyDescent="0.25">
      <c r="A22" s="6" t="s">
        <v>17</v>
      </c>
      <c r="B22" s="7" t="s">
        <v>30</v>
      </c>
      <c r="C22" s="18" t="s">
        <v>18</v>
      </c>
      <c r="D22" s="10">
        <v>3452.846</v>
      </c>
      <c r="E22" s="10">
        <v>2702.4679999999998</v>
      </c>
      <c r="F22" s="10">
        <v>2702.4679999999998</v>
      </c>
    </row>
    <row r="23" spans="1:11" ht="47.25" x14ac:dyDescent="0.25">
      <c r="A23" s="12" t="s">
        <v>242</v>
      </c>
      <c r="B23" s="18" t="s">
        <v>31</v>
      </c>
      <c r="C23" s="18"/>
      <c r="D23" s="13">
        <f>D24</f>
        <v>1016.5</v>
      </c>
      <c r="E23" s="13">
        <f>E24</f>
        <v>873.5</v>
      </c>
      <c r="F23" s="13">
        <f>F24</f>
        <v>873.5</v>
      </c>
    </row>
    <row r="24" spans="1:11" ht="31.5" x14ac:dyDescent="0.25">
      <c r="A24" s="17" t="s">
        <v>32</v>
      </c>
      <c r="B24" s="18" t="s">
        <v>33</v>
      </c>
      <c r="C24" s="18"/>
      <c r="D24" s="13">
        <f>D26+D27+D29</f>
        <v>1016.5</v>
      </c>
      <c r="E24" s="13">
        <f>E27+E29</f>
        <v>873.5</v>
      </c>
      <c r="F24" s="13">
        <f>F27+F29</f>
        <v>873.5</v>
      </c>
    </row>
    <row r="25" spans="1:11" ht="47.25" x14ac:dyDescent="0.25">
      <c r="A25" s="6" t="s">
        <v>17</v>
      </c>
      <c r="B25" s="35" t="s">
        <v>34</v>
      </c>
      <c r="C25" s="18"/>
      <c r="D25" s="10">
        <f>D26</f>
        <v>342</v>
      </c>
      <c r="E25" s="10">
        <f t="shared" ref="E25:F25" si="1">E26</f>
        <v>0</v>
      </c>
      <c r="F25" s="10">
        <f t="shared" si="1"/>
        <v>0</v>
      </c>
    </row>
    <row r="26" spans="1:11" ht="47.25" x14ac:dyDescent="0.25">
      <c r="A26" s="6" t="s">
        <v>17</v>
      </c>
      <c r="B26" s="35" t="s">
        <v>34</v>
      </c>
      <c r="C26" s="18" t="s">
        <v>18</v>
      </c>
      <c r="D26" s="10">
        <v>342</v>
      </c>
      <c r="E26" s="10">
        <v>0</v>
      </c>
      <c r="F26" s="10">
        <v>0</v>
      </c>
    </row>
    <row r="27" spans="1:11" ht="31.5" x14ac:dyDescent="0.25">
      <c r="A27" s="12" t="s">
        <v>29</v>
      </c>
      <c r="B27" s="35" t="s">
        <v>35</v>
      </c>
      <c r="C27" s="18"/>
      <c r="D27" s="10">
        <f>D28</f>
        <v>650</v>
      </c>
      <c r="E27" s="10">
        <f>E28</f>
        <v>850</v>
      </c>
      <c r="F27" s="10">
        <f>F28</f>
        <v>850</v>
      </c>
    </row>
    <row r="28" spans="1:11" ht="47.25" x14ac:dyDescent="0.25">
      <c r="A28" s="6" t="s">
        <v>17</v>
      </c>
      <c r="B28" s="35" t="s">
        <v>35</v>
      </c>
      <c r="C28" s="18" t="s">
        <v>18</v>
      </c>
      <c r="D28" s="10">
        <v>650</v>
      </c>
      <c r="E28" s="10">
        <v>850</v>
      </c>
      <c r="F28" s="10">
        <v>850</v>
      </c>
    </row>
    <row r="29" spans="1:11" ht="15.75" x14ac:dyDescent="0.25">
      <c r="A29" s="6" t="s">
        <v>36</v>
      </c>
      <c r="B29" s="35" t="s">
        <v>37</v>
      </c>
      <c r="C29" s="18"/>
      <c r="D29" s="10">
        <f>D30+D31</f>
        <v>24.5</v>
      </c>
      <c r="E29" s="10">
        <f>E30+E31</f>
        <v>23.5</v>
      </c>
      <c r="F29" s="10">
        <f>F30+F31</f>
        <v>23.5</v>
      </c>
    </row>
    <row r="30" spans="1:11" ht="15.75" x14ac:dyDescent="0.25">
      <c r="A30" s="11" t="s">
        <v>38</v>
      </c>
      <c r="B30" s="35" t="s">
        <v>37</v>
      </c>
      <c r="C30" s="18" t="s">
        <v>22</v>
      </c>
      <c r="D30" s="10">
        <v>24.5</v>
      </c>
      <c r="E30" s="10">
        <v>23.5</v>
      </c>
      <c r="F30" s="10">
        <v>23.5</v>
      </c>
    </row>
    <row r="31" spans="1:11" ht="15.75" x14ac:dyDescent="0.25">
      <c r="A31" s="11" t="s">
        <v>23</v>
      </c>
      <c r="B31" s="35" t="s">
        <v>37</v>
      </c>
      <c r="C31" s="18" t="s">
        <v>24</v>
      </c>
      <c r="D31" s="10">
        <v>0</v>
      </c>
      <c r="E31" s="10">
        <v>0</v>
      </c>
      <c r="F31" s="10">
        <v>0</v>
      </c>
    </row>
    <row r="32" spans="1:11" ht="15.75" x14ac:dyDescent="0.25">
      <c r="A32" s="36" t="s">
        <v>39</v>
      </c>
      <c r="B32" s="18" t="s">
        <v>40</v>
      </c>
      <c r="C32" s="18"/>
      <c r="D32" s="13">
        <f>D33</f>
        <v>14</v>
      </c>
      <c r="E32" s="13">
        <f>E33</f>
        <v>20</v>
      </c>
      <c r="F32" s="13">
        <f>F33</f>
        <v>20</v>
      </c>
    </row>
    <row r="33" spans="1:6" ht="47.25" x14ac:dyDescent="0.25">
      <c r="A33" s="14" t="s">
        <v>243</v>
      </c>
      <c r="B33" s="18" t="s">
        <v>40</v>
      </c>
      <c r="C33" s="18"/>
      <c r="D33" s="10">
        <f t="shared" ref="D33:F35" si="2">D35</f>
        <v>14</v>
      </c>
      <c r="E33" s="10">
        <f t="shared" si="2"/>
        <v>20</v>
      </c>
      <c r="F33" s="10">
        <f t="shared" si="2"/>
        <v>20</v>
      </c>
    </row>
    <row r="34" spans="1:6" ht="63" x14ac:dyDescent="0.25">
      <c r="A34" s="37" t="s">
        <v>41</v>
      </c>
      <c r="B34" s="38" t="s">
        <v>42</v>
      </c>
      <c r="C34" s="18"/>
      <c r="D34" s="10">
        <f t="shared" si="2"/>
        <v>14</v>
      </c>
      <c r="E34" s="10">
        <f t="shared" si="2"/>
        <v>20</v>
      </c>
      <c r="F34" s="10">
        <f t="shared" si="2"/>
        <v>20</v>
      </c>
    </row>
    <row r="35" spans="1:6" ht="31.5" x14ac:dyDescent="0.25">
      <c r="A35" s="12" t="s">
        <v>43</v>
      </c>
      <c r="B35" s="18" t="s">
        <v>44</v>
      </c>
      <c r="C35" s="18"/>
      <c r="D35" s="10">
        <f t="shared" si="2"/>
        <v>14</v>
      </c>
      <c r="E35" s="10">
        <f t="shared" si="2"/>
        <v>20</v>
      </c>
      <c r="F35" s="10">
        <f t="shared" si="2"/>
        <v>20</v>
      </c>
    </row>
    <row r="36" spans="1:6" ht="15.75" x14ac:dyDescent="0.25">
      <c r="A36" s="39" t="s">
        <v>45</v>
      </c>
      <c r="B36" s="35" t="s">
        <v>46</v>
      </c>
      <c r="C36" s="18"/>
      <c r="D36" s="10">
        <f>D37</f>
        <v>14</v>
      </c>
      <c r="E36" s="10">
        <v>20</v>
      </c>
      <c r="F36" s="10">
        <v>20</v>
      </c>
    </row>
    <row r="37" spans="1:6" ht="15.75" x14ac:dyDescent="0.25">
      <c r="A37" s="6" t="s">
        <v>38</v>
      </c>
      <c r="B37" s="35" t="s">
        <v>46</v>
      </c>
      <c r="C37" s="18" t="s">
        <v>22</v>
      </c>
      <c r="D37" s="10">
        <v>14</v>
      </c>
      <c r="E37" s="10">
        <v>20</v>
      </c>
      <c r="F37" s="10">
        <v>20</v>
      </c>
    </row>
    <row r="38" spans="1:6" ht="15.75" x14ac:dyDescent="0.25">
      <c r="A38" s="36" t="s">
        <v>47</v>
      </c>
      <c r="B38" s="18" t="s">
        <v>40</v>
      </c>
      <c r="C38" s="18"/>
      <c r="D38" s="40">
        <f>D41+D45</f>
        <v>258</v>
      </c>
      <c r="E38" s="40">
        <f>E41+E45</f>
        <v>169.99</v>
      </c>
      <c r="F38" s="40">
        <f>F41+F45</f>
        <v>169.99</v>
      </c>
    </row>
    <row r="39" spans="1:6" ht="47.25" x14ac:dyDescent="0.25">
      <c r="A39" s="14" t="s">
        <v>243</v>
      </c>
      <c r="B39" s="18" t="s">
        <v>40</v>
      </c>
      <c r="C39" s="18"/>
      <c r="D39" s="108">
        <f>D41</f>
        <v>258</v>
      </c>
      <c r="E39" s="108">
        <f>E41</f>
        <v>169.99</v>
      </c>
      <c r="F39" s="108">
        <f>F41</f>
        <v>169.99</v>
      </c>
    </row>
    <row r="40" spans="1:6" ht="63" x14ac:dyDescent="0.25">
      <c r="A40" s="41" t="s">
        <v>48</v>
      </c>
      <c r="B40" s="38" t="s">
        <v>42</v>
      </c>
      <c r="C40" s="18"/>
      <c r="D40" s="108">
        <f>D41</f>
        <v>258</v>
      </c>
      <c r="E40" s="108">
        <f>E41</f>
        <v>169.99</v>
      </c>
      <c r="F40" s="108">
        <f>F41</f>
        <v>169.99</v>
      </c>
    </row>
    <row r="41" spans="1:6" ht="31.5" x14ac:dyDescent="0.25">
      <c r="A41" s="12" t="s">
        <v>49</v>
      </c>
      <c r="B41" s="18" t="s">
        <v>50</v>
      </c>
      <c r="C41" s="18"/>
      <c r="D41" s="51">
        <f>D42</f>
        <v>258</v>
      </c>
      <c r="E41" s="51">
        <f>E43+E44</f>
        <v>169.99</v>
      </c>
      <c r="F41" s="51">
        <f>F43+F44</f>
        <v>169.99</v>
      </c>
    </row>
    <row r="42" spans="1:6" ht="15.75" x14ac:dyDescent="0.25">
      <c r="A42" s="43" t="s">
        <v>51</v>
      </c>
      <c r="B42" s="35" t="s">
        <v>52</v>
      </c>
      <c r="C42" s="18"/>
      <c r="D42" s="51">
        <f>D43+D44</f>
        <v>258</v>
      </c>
      <c r="E42" s="51">
        <f>E43+E44</f>
        <v>169.99</v>
      </c>
      <c r="F42" s="51">
        <f>F43+F44</f>
        <v>169.99</v>
      </c>
    </row>
    <row r="43" spans="1:6" ht="15.75" x14ac:dyDescent="0.25">
      <c r="A43" s="11" t="s">
        <v>38</v>
      </c>
      <c r="B43" s="35" t="s">
        <v>52</v>
      </c>
      <c r="C43" s="18" t="s">
        <v>22</v>
      </c>
      <c r="D43" s="10">
        <v>128</v>
      </c>
      <c r="E43" s="10">
        <v>139.99</v>
      </c>
      <c r="F43" s="10">
        <v>139.99</v>
      </c>
    </row>
    <row r="44" spans="1:6" ht="15.75" x14ac:dyDescent="0.25">
      <c r="A44" s="6" t="s">
        <v>53</v>
      </c>
      <c r="B44" s="35" t="s">
        <v>52</v>
      </c>
      <c r="C44" s="18" t="s">
        <v>24</v>
      </c>
      <c r="D44" s="10">
        <v>130</v>
      </c>
      <c r="E44" s="10">
        <v>30</v>
      </c>
      <c r="F44" s="10">
        <v>30</v>
      </c>
    </row>
    <row r="45" spans="1:6" ht="31.5" hidden="1" x14ac:dyDescent="0.25">
      <c r="A45" s="44" t="s">
        <v>54</v>
      </c>
      <c r="B45" s="45" t="s">
        <v>55</v>
      </c>
      <c r="C45" s="46"/>
      <c r="D45" s="13">
        <f>D46</f>
        <v>0</v>
      </c>
      <c r="E45" s="13">
        <v>0</v>
      </c>
      <c r="F45" s="13">
        <v>0</v>
      </c>
    </row>
    <row r="46" spans="1:6" ht="31.5" hidden="1" x14ac:dyDescent="0.25">
      <c r="A46" s="47" t="s">
        <v>56</v>
      </c>
      <c r="B46" s="48" t="s">
        <v>57</v>
      </c>
      <c r="C46" s="48"/>
      <c r="D46" s="10">
        <f>D47</f>
        <v>0</v>
      </c>
      <c r="E46" s="10">
        <v>0</v>
      </c>
      <c r="F46" s="10">
        <v>0</v>
      </c>
    </row>
    <row r="47" spans="1:6" ht="15.75" hidden="1" x14ac:dyDescent="0.25">
      <c r="A47" s="6" t="s">
        <v>27</v>
      </c>
      <c r="B47" s="48" t="s">
        <v>57</v>
      </c>
      <c r="C47" s="49" t="s">
        <v>22</v>
      </c>
      <c r="D47" s="10">
        <v>0</v>
      </c>
      <c r="E47" s="10">
        <v>0</v>
      </c>
      <c r="F47" s="10">
        <v>0</v>
      </c>
    </row>
    <row r="48" spans="1:6" ht="15.75" x14ac:dyDescent="0.25">
      <c r="A48" s="36" t="s">
        <v>58</v>
      </c>
      <c r="B48" s="18" t="s">
        <v>40</v>
      </c>
      <c r="C48" s="49"/>
      <c r="D48" s="13">
        <f t="shared" ref="D48:F49" si="3">D49</f>
        <v>1258.1120000000001</v>
      </c>
      <c r="E48" s="13">
        <f t="shared" si="3"/>
        <v>1316.816</v>
      </c>
      <c r="F48" s="13">
        <f t="shared" si="3"/>
        <v>1306.356</v>
      </c>
    </row>
    <row r="49" spans="1:6" ht="47.25" x14ac:dyDescent="0.25">
      <c r="A49" s="14" t="s">
        <v>243</v>
      </c>
      <c r="B49" s="18" t="s">
        <v>40</v>
      </c>
      <c r="C49" s="18"/>
      <c r="D49" s="10">
        <f t="shared" si="3"/>
        <v>1258.1120000000001</v>
      </c>
      <c r="E49" s="10">
        <f t="shared" si="3"/>
        <v>1316.816</v>
      </c>
      <c r="F49" s="10">
        <f t="shared" si="3"/>
        <v>1306.356</v>
      </c>
    </row>
    <row r="50" spans="1:6" ht="63" x14ac:dyDescent="0.25">
      <c r="A50" s="37" t="s">
        <v>59</v>
      </c>
      <c r="B50" s="18" t="s">
        <v>42</v>
      </c>
      <c r="C50" s="18"/>
      <c r="D50" s="10">
        <f>D51+D55+D58</f>
        <v>1258.1120000000001</v>
      </c>
      <c r="E50" s="10">
        <f t="shared" ref="E50:F50" si="4">E51+E55+E58</f>
        <v>1316.816</v>
      </c>
      <c r="F50" s="10">
        <f t="shared" si="4"/>
        <v>1306.356</v>
      </c>
    </row>
    <row r="51" spans="1:6" ht="15.75" x14ac:dyDescent="0.25">
      <c r="A51" s="12" t="s">
        <v>60</v>
      </c>
      <c r="B51" s="18" t="s">
        <v>61</v>
      </c>
      <c r="C51" s="18"/>
      <c r="D51" s="10">
        <f>D52</f>
        <v>1212.98</v>
      </c>
      <c r="E51" s="10">
        <f t="shared" ref="E51:F51" si="5">E52</f>
        <v>1258.816</v>
      </c>
      <c r="F51" s="10">
        <f t="shared" si="5"/>
        <v>1248.356</v>
      </c>
    </row>
    <row r="52" spans="1:6" ht="15.75" x14ac:dyDescent="0.25">
      <c r="A52" s="50" t="s">
        <v>62</v>
      </c>
      <c r="B52" s="35" t="s">
        <v>63</v>
      </c>
      <c r="C52" s="35"/>
      <c r="D52" s="10">
        <f>D53+D54</f>
        <v>1212.98</v>
      </c>
      <c r="E52" s="10">
        <f t="shared" ref="E52:F52" si="6">E53+E54</f>
        <v>1258.816</v>
      </c>
      <c r="F52" s="10">
        <f t="shared" si="6"/>
        <v>1248.356</v>
      </c>
    </row>
    <row r="53" spans="1:6" ht="15.75" x14ac:dyDescent="0.25">
      <c r="A53" s="21" t="s">
        <v>38</v>
      </c>
      <c r="B53" s="35" t="s">
        <v>63</v>
      </c>
      <c r="C53" s="18" t="s">
        <v>22</v>
      </c>
      <c r="D53" s="51">
        <v>1212.98</v>
      </c>
      <c r="E53" s="51">
        <v>1258.816</v>
      </c>
      <c r="F53" s="51">
        <v>1248.356</v>
      </c>
    </row>
    <row r="54" spans="1:6" ht="15.75" x14ac:dyDescent="0.25">
      <c r="A54" s="11" t="s">
        <v>23</v>
      </c>
      <c r="B54" s="35" t="s">
        <v>63</v>
      </c>
      <c r="C54" s="18" t="s">
        <v>24</v>
      </c>
      <c r="D54" s="52">
        <v>0</v>
      </c>
      <c r="E54" s="10">
        <v>0</v>
      </c>
      <c r="F54" s="10">
        <v>0</v>
      </c>
    </row>
    <row r="55" spans="1:6" ht="14.25" hidden="1" customHeight="1" x14ac:dyDescent="0.25">
      <c r="A55" s="44" t="s">
        <v>64</v>
      </c>
      <c r="B55" s="18" t="s">
        <v>65</v>
      </c>
      <c r="C55" s="18"/>
      <c r="D55" s="13">
        <f>D57+D64</f>
        <v>0</v>
      </c>
      <c r="E55" s="13"/>
      <c r="F55" s="13"/>
    </row>
    <row r="56" spans="1:6" ht="15" hidden="1" customHeight="1" x14ac:dyDescent="0.25">
      <c r="A56" s="6" t="s">
        <v>62</v>
      </c>
      <c r="B56" s="35" t="s">
        <v>66</v>
      </c>
      <c r="C56" s="18"/>
      <c r="D56" s="10">
        <f>D57</f>
        <v>0</v>
      </c>
      <c r="E56" s="10"/>
      <c r="F56" s="10"/>
    </row>
    <row r="57" spans="1:6" ht="15" hidden="1" customHeight="1" x14ac:dyDescent="0.25">
      <c r="A57" s="6" t="s">
        <v>27</v>
      </c>
      <c r="B57" s="35" t="s">
        <v>66</v>
      </c>
      <c r="C57" s="18" t="s">
        <v>22</v>
      </c>
      <c r="D57" s="52"/>
      <c r="E57" s="10"/>
      <c r="F57" s="10"/>
    </row>
    <row r="58" spans="1:6" ht="31.5" x14ac:dyDescent="0.25">
      <c r="A58" s="12" t="s">
        <v>67</v>
      </c>
      <c r="B58" s="18" t="s">
        <v>68</v>
      </c>
      <c r="C58" s="18"/>
      <c r="D58" s="42">
        <f t="shared" ref="D58:F59" si="7">D59</f>
        <v>45.131999999999998</v>
      </c>
      <c r="E58" s="42">
        <f t="shared" si="7"/>
        <v>58</v>
      </c>
      <c r="F58" s="42">
        <f t="shared" si="7"/>
        <v>58</v>
      </c>
    </row>
    <row r="59" spans="1:6" ht="15.75" x14ac:dyDescent="0.25">
      <c r="A59" s="50" t="s">
        <v>62</v>
      </c>
      <c r="B59" s="35" t="s">
        <v>69</v>
      </c>
      <c r="C59" s="18"/>
      <c r="D59" s="51">
        <f t="shared" si="7"/>
        <v>45.131999999999998</v>
      </c>
      <c r="E59" s="51">
        <f t="shared" si="7"/>
        <v>58</v>
      </c>
      <c r="F59" s="51">
        <f t="shared" si="7"/>
        <v>58</v>
      </c>
    </row>
    <row r="60" spans="1:6" ht="15.75" x14ac:dyDescent="0.25">
      <c r="A60" s="6" t="s">
        <v>38</v>
      </c>
      <c r="B60" s="35" t="s">
        <v>69</v>
      </c>
      <c r="C60" s="18" t="s">
        <v>22</v>
      </c>
      <c r="D60" s="51">
        <v>45.131999999999998</v>
      </c>
      <c r="E60" s="51">
        <v>58</v>
      </c>
      <c r="F60" s="51">
        <v>58</v>
      </c>
    </row>
    <row r="61" spans="1:6" ht="15.75" x14ac:dyDescent="0.25">
      <c r="A61" s="11" t="s">
        <v>23</v>
      </c>
      <c r="B61" s="35" t="s">
        <v>69</v>
      </c>
      <c r="C61" s="18" t="s">
        <v>24</v>
      </c>
      <c r="D61" s="52">
        <v>0</v>
      </c>
      <c r="E61" s="10"/>
      <c r="F61" s="10"/>
    </row>
    <row r="62" spans="1:6" ht="31.5" hidden="1" x14ac:dyDescent="0.25">
      <c r="A62" s="44" t="s">
        <v>70</v>
      </c>
      <c r="B62" s="18" t="s">
        <v>71</v>
      </c>
      <c r="C62" s="18"/>
      <c r="D62" s="13">
        <f t="shared" ref="D62:F63" si="8">D63</f>
        <v>0</v>
      </c>
      <c r="E62" s="13">
        <f t="shared" si="8"/>
        <v>0</v>
      </c>
      <c r="F62" s="13">
        <f t="shared" si="8"/>
        <v>0</v>
      </c>
    </row>
    <row r="63" spans="1:6" ht="15.75" hidden="1" x14ac:dyDescent="0.25">
      <c r="A63" s="6" t="s">
        <v>72</v>
      </c>
      <c r="B63" s="35" t="s">
        <v>73</v>
      </c>
      <c r="C63" s="35"/>
      <c r="D63" s="10">
        <f t="shared" si="8"/>
        <v>0</v>
      </c>
      <c r="E63" s="10">
        <f t="shared" si="8"/>
        <v>0</v>
      </c>
      <c r="F63" s="10">
        <f t="shared" si="8"/>
        <v>0</v>
      </c>
    </row>
    <row r="64" spans="1:6" ht="15.75" hidden="1" x14ac:dyDescent="0.25">
      <c r="A64" s="21" t="s">
        <v>38</v>
      </c>
      <c r="B64" s="35" t="s">
        <v>73</v>
      </c>
      <c r="C64" s="35" t="s">
        <v>22</v>
      </c>
      <c r="D64" s="10"/>
      <c r="E64" s="11"/>
      <c r="F64" s="11"/>
    </row>
    <row r="65" spans="1:6" ht="47.25" x14ac:dyDescent="0.25">
      <c r="A65" s="14" t="s">
        <v>247</v>
      </c>
      <c r="B65" s="18" t="s">
        <v>74</v>
      </c>
      <c r="C65" s="53"/>
      <c r="D65" s="13">
        <f>D68+D75+D78</f>
        <v>25</v>
      </c>
      <c r="E65" s="13">
        <f>E68+E75+E78</f>
        <v>250</v>
      </c>
      <c r="F65" s="13">
        <f>F68+F75+F78</f>
        <v>250</v>
      </c>
    </row>
    <row r="66" spans="1:6" ht="47.25" x14ac:dyDescent="0.25">
      <c r="A66" s="14" t="s">
        <v>75</v>
      </c>
      <c r="B66" s="35" t="s">
        <v>76</v>
      </c>
      <c r="C66" s="35"/>
      <c r="D66" s="10">
        <f>D67</f>
        <v>25</v>
      </c>
      <c r="E66" s="10">
        <v>0</v>
      </c>
      <c r="F66" s="10">
        <v>0</v>
      </c>
    </row>
    <row r="67" spans="1:6" ht="15.75" x14ac:dyDescent="0.25">
      <c r="A67" s="11" t="s">
        <v>77</v>
      </c>
      <c r="B67" s="35" t="s">
        <v>78</v>
      </c>
      <c r="C67" s="35"/>
      <c r="D67" s="10">
        <f>D68</f>
        <v>25</v>
      </c>
      <c r="E67" s="10">
        <v>0</v>
      </c>
      <c r="F67" s="10">
        <v>0</v>
      </c>
    </row>
    <row r="68" spans="1:6" ht="15.75" x14ac:dyDescent="0.25">
      <c r="A68" s="21" t="s">
        <v>38</v>
      </c>
      <c r="B68" s="35" t="s">
        <v>78</v>
      </c>
      <c r="C68" s="18" t="s">
        <v>22</v>
      </c>
      <c r="D68" s="54">
        <v>25</v>
      </c>
      <c r="E68" s="10">
        <v>250</v>
      </c>
      <c r="F68" s="10">
        <v>250</v>
      </c>
    </row>
    <row r="69" spans="1:6" ht="31.5" hidden="1" x14ac:dyDescent="0.25">
      <c r="A69" s="6" t="s">
        <v>79</v>
      </c>
      <c r="B69" s="35" t="s">
        <v>80</v>
      </c>
      <c r="C69" s="18"/>
      <c r="D69" s="10">
        <f>D70</f>
        <v>0</v>
      </c>
      <c r="E69" s="10"/>
      <c r="F69" s="10"/>
    </row>
    <row r="70" spans="1:6" ht="15.75" hidden="1" x14ac:dyDescent="0.25">
      <c r="A70" s="21" t="s">
        <v>38</v>
      </c>
      <c r="B70" s="35" t="s">
        <v>80</v>
      </c>
      <c r="C70" s="18" t="s">
        <v>22</v>
      </c>
      <c r="D70" s="54"/>
      <c r="E70" s="10"/>
      <c r="F70" s="10"/>
    </row>
    <row r="71" spans="1:6" ht="31.5" hidden="1" x14ac:dyDescent="0.25">
      <c r="A71" s="6" t="s">
        <v>81</v>
      </c>
      <c r="B71" s="35" t="s">
        <v>82</v>
      </c>
      <c r="C71" s="18"/>
      <c r="D71" s="10">
        <f>D72</f>
        <v>0</v>
      </c>
      <c r="E71" s="10"/>
      <c r="F71" s="10"/>
    </row>
    <row r="72" spans="1:6" ht="15.75" hidden="1" x14ac:dyDescent="0.25">
      <c r="A72" s="21" t="s">
        <v>38</v>
      </c>
      <c r="B72" s="35" t="s">
        <v>82</v>
      </c>
      <c r="C72" s="18" t="s">
        <v>22</v>
      </c>
      <c r="D72" s="54"/>
      <c r="E72" s="10"/>
      <c r="F72" s="10"/>
    </row>
    <row r="73" spans="1:6" ht="31.5" hidden="1" x14ac:dyDescent="0.25">
      <c r="A73" s="55" t="s">
        <v>83</v>
      </c>
      <c r="B73" s="56" t="s">
        <v>84</v>
      </c>
      <c r="C73" s="18"/>
      <c r="D73" s="57">
        <f>D74</f>
        <v>0</v>
      </c>
      <c r="E73" s="13"/>
      <c r="F73" s="13"/>
    </row>
    <row r="74" spans="1:6" ht="31.5" hidden="1" x14ac:dyDescent="0.25">
      <c r="A74" s="58" t="s">
        <v>85</v>
      </c>
      <c r="B74" s="59" t="s">
        <v>86</v>
      </c>
      <c r="C74" s="18"/>
      <c r="D74" s="54">
        <f>D75</f>
        <v>0</v>
      </c>
      <c r="E74" s="10"/>
      <c r="F74" s="10"/>
    </row>
    <row r="75" spans="1:6" ht="15.75" hidden="1" x14ac:dyDescent="0.25">
      <c r="A75" s="60" t="s">
        <v>27</v>
      </c>
      <c r="B75" s="59" t="s">
        <v>86</v>
      </c>
      <c r="C75" s="18" t="s">
        <v>22</v>
      </c>
      <c r="D75" s="61">
        <v>0</v>
      </c>
      <c r="E75" s="10"/>
      <c r="F75" s="10"/>
    </row>
    <row r="76" spans="1:6" ht="31.5" hidden="1" x14ac:dyDescent="0.25">
      <c r="A76" s="62" t="s">
        <v>87</v>
      </c>
      <c r="B76" s="56" t="s">
        <v>88</v>
      </c>
      <c r="C76" s="18"/>
      <c r="D76" s="57">
        <f t="shared" ref="D76:F77" si="9">D77</f>
        <v>0</v>
      </c>
      <c r="E76" s="57">
        <f t="shared" si="9"/>
        <v>0</v>
      </c>
      <c r="F76" s="57">
        <f t="shared" si="9"/>
        <v>0</v>
      </c>
    </row>
    <row r="77" spans="1:6" ht="31.5" hidden="1" x14ac:dyDescent="0.25">
      <c r="A77" s="63" t="s">
        <v>85</v>
      </c>
      <c r="B77" s="59" t="s">
        <v>89</v>
      </c>
      <c r="C77" s="18"/>
      <c r="D77" s="54">
        <f t="shared" si="9"/>
        <v>0</v>
      </c>
      <c r="E77" s="54">
        <f t="shared" si="9"/>
        <v>0</v>
      </c>
      <c r="F77" s="54">
        <f t="shared" si="9"/>
        <v>0</v>
      </c>
    </row>
    <row r="78" spans="1:6" ht="15.75" hidden="1" x14ac:dyDescent="0.25">
      <c r="A78" s="60" t="s">
        <v>27</v>
      </c>
      <c r="B78" s="59" t="s">
        <v>89</v>
      </c>
      <c r="C78" s="18" t="s">
        <v>22</v>
      </c>
      <c r="D78" s="61">
        <v>0</v>
      </c>
      <c r="E78" s="10">
        <v>0</v>
      </c>
      <c r="F78" s="10">
        <v>0</v>
      </c>
    </row>
    <row r="79" spans="1:6" ht="63" x14ac:dyDescent="0.25">
      <c r="A79" s="64" t="s">
        <v>248</v>
      </c>
      <c r="B79" s="18" t="s">
        <v>90</v>
      </c>
      <c r="C79" s="18"/>
      <c r="D79" s="13">
        <f>D80</f>
        <v>921.4</v>
      </c>
      <c r="E79" s="13">
        <f>E80</f>
        <v>943.15</v>
      </c>
      <c r="F79" s="13">
        <f>F80</f>
        <v>958.81</v>
      </c>
    </row>
    <row r="80" spans="1:6" ht="47.25" x14ac:dyDescent="0.25">
      <c r="A80" s="65" t="s">
        <v>91</v>
      </c>
      <c r="B80" s="18" t="s">
        <v>92</v>
      </c>
      <c r="C80" s="18"/>
      <c r="D80" s="13">
        <f>D81+D88</f>
        <v>921.4</v>
      </c>
      <c r="E80" s="13">
        <f t="shared" ref="E80:F82" si="10">E81</f>
        <v>943.15</v>
      </c>
      <c r="F80" s="13">
        <f t="shared" si="10"/>
        <v>958.81</v>
      </c>
    </row>
    <row r="81" spans="1:6" ht="31.5" x14ac:dyDescent="0.25">
      <c r="A81" s="44" t="s">
        <v>93</v>
      </c>
      <c r="B81" s="18" t="s">
        <v>94</v>
      </c>
      <c r="C81" s="18"/>
      <c r="D81" s="13">
        <f>D82+D85+D87</f>
        <v>921.4</v>
      </c>
      <c r="E81" s="13">
        <f t="shared" si="10"/>
        <v>943.15</v>
      </c>
      <c r="F81" s="13">
        <f t="shared" si="10"/>
        <v>958.81</v>
      </c>
    </row>
    <row r="82" spans="1:6" ht="31.5" x14ac:dyDescent="0.25">
      <c r="A82" s="6" t="s">
        <v>95</v>
      </c>
      <c r="B82" s="35" t="s">
        <v>96</v>
      </c>
      <c r="C82" s="35"/>
      <c r="D82" s="10">
        <f>D83</f>
        <v>921.4</v>
      </c>
      <c r="E82" s="10">
        <f t="shared" si="10"/>
        <v>943.15</v>
      </c>
      <c r="F82" s="10">
        <f t="shared" si="10"/>
        <v>958.81</v>
      </c>
    </row>
    <row r="83" spans="1:6" ht="15.75" x14ac:dyDescent="0.25">
      <c r="A83" s="6" t="s">
        <v>38</v>
      </c>
      <c r="B83" s="35" t="s">
        <v>96</v>
      </c>
      <c r="C83" s="18" t="s">
        <v>22</v>
      </c>
      <c r="D83" s="66">
        <v>921.4</v>
      </c>
      <c r="E83" s="10">
        <v>943.15</v>
      </c>
      <c r="F83" s="10">
        <v>958.81</v>
      </c>
    </row>
    <row r="84" spans="1:6" ht="31.5" hidden="1" x14ac:dyDescent="0.25">
      <c r="A84" s="67" t="s">
        <v>97</v>
      </c>
      <c r="B84" s="35" t="s">
        <v>98</v>
      </c>
      <c r="C84" s="18"/>
      <c r="D84" s="10">
        <f>D85</f>
        <v>0</v>
      </c>
      <c r="E84" s="10"/>
      <c r="F84" s="10"/>
    </row>
    <row r="85" spans="1:6" ht="15.75" hidden="1" x14ac:dyDescent="0.25">
      <c r="A85" s="68" t="s">
        <v>99</v>
      </c>
      <c r="B85" s="35" t="s">
        <v>100</v>
      </c>
      <c r="C85" s="18" t="s">
        <v>101</v>
      </c>
      <c r="D85" s="66">
        <v>0</v>
      </c>
      <c r="E85" s="10">
        <f>E87</f>
        <v>0</v>
      </c>
      <c r="F85" s="10">
        <f>F87</f>
        <v>0</v>
      </c>
    </row>
    <row r="86" spans="1:6" ht="31.5" hidden="1" x14ac:dyDescent="0.25">
      <c r="A86" s="6" t="s">
        <v>102</v>
      </c>
      <c r="B86" s="35" t="s">
        <v>103</v>
      </c>
      <c r="C86" s="18"/>
      <c r="D86" s="10">
        <f>D87</f>
        <v>0</v>
      </c>
      <c r="E86" s="10"/>
      <c r="F86" s="10"/>
    </row>
    <row r="87" spans="1:6" ht="15.75" hidden="1" x14ac:dyDescent="0.25">
      <c r="A87" s="68" t="s">
        <v>99</v>
      </c>
      <c r="B87" s="35" t="s">
        <v>103</v>
      </c>
      <c r="C87" s="18" t="s">
        <v>101</v>
      </c>
      <c r="D87" s="10">
        <v>0</v>
      </c>
      <c r="E87" s="10">
        <v>0</v>
      </c>
      <c r="F87" s="10">
        <v>0</v>
      </c>
    </row>
    <row r="88" spans="1:6" ht="31.5" hidden="1" x14ac:dyDescent="0.25">
      <c r="A88" s="44" t="s">
        <v>104</v>
      </c>
      <c r="B88" s="69" t="s">
        <v>105</v>
      </c>
      <c r="C88" s="18"/>
      <c r="D88" s="13">
        <f>D89</f>
        <v>0</v>
      </c>
      <c r="E88" s="13"/>
      <c r="F88" s="13"/>
    </row>
    <row r="89" spans="1:6" ht="31.5" hidden="1" x14ac:dyDescent="0.25">
      <c r="A89" s="6" t="s">
        <v>106</v>
      </c>
      <c r="B89" s="48" t="s">
        <v>107</v>
      </c>
      <c r="C89" s="18"/>
      <c r="D89" s="10">
        <f>D90</f>
        <v>0</v>
      </c>
      <c r="E89" s="10"/>
      <c r="F89" s="10"/>
    </row>
    <row r="90" spans="1:6" ht="15.75" hidden="1" x14ac:dyDescent="0.25">
      <c r="A90" s="6" t="s">
        <v>27</v>
      </c>
      <c r="B90" s="48" t="s">
        <v>107</v>
      </c>
      <c r="C90" s="18" t="s">
        <v>22</v>
      </c>
      <c r="D90" s="10">
        <v>0</v>
      </c>
      <c r="E90" s="10"/>
      <c r="F90" s="10"/>
    </row>
    <row r="91" spans="1:6" ht="47.25" x14ac:dyDescent="0.25">
      <c r="A91" s="70" t="s">
        <v>244</v>
      </c>
      <c r="B91" s="18" t="s">
        <v>108</v>
      </c>
      <c r="C91" s="15"/>
      <c r="D91" s="13">
        <f>D93</f>
        <v>5</v>
      </c>
      <c r="E91" s="13">
        <f>E93</f>
        <v>1</v>
      </c>
      <c r="F91" s="13">
        <f>F93</f>
        <v>1</v>
      </c>
    </row>
    <row r="92" spans="1:6" ht="31.5" hidden="1" x14ac:dyDescent="0.25">
      <c r="A92" s="44" t="s">
        <v>109</v>
      </c>
      <c r="B92" s="18" t="s">
        <v>110</v>
      </c>
      <c r="C92" s="18"/>
      <c r="D92" s="13"/>
      <c r="E92" s="13"/>
      <c r="F92" s="13"/>
    </row>
    <row r="93" spans="1:6" ht="63" x14ac:dyDescent="0.25">
      <c r="A93" s="71" t="s">
        <v>111</v>
      </c>
      <c r="B93" s="18" t="s">
        <v>112</v>
      </c>
      <c r="C93" s="18"/>
      <c r="D93" s="13">
        <f>D94</f>
        <v>5</v>
      </c>
      <c r="E93" s="13">
        <v>1</v>
      </c>
      <c r="F93" s="13">
        <v>1</v>
      </c>
    </row>
    <row r="94" spans="1:6" ht="31.5" x14ac:dyDescent="0.25">
      <c r="A94" s="72" t="s">
        <v>113</v>
      </c>
      <c r="B94" s="18" t="s">
        <v>114</v>
      </c>
      <c r="C94" s="18"/>
      <c r="D94" s="13">
        <f>D95</f>
        <v>5</v>
      </c>
      <c r="E94" s="13">
        <v>1</v>
      </c>
      <c r="F94" s="13">
        <v>1</v>
      </c>
    </row>
    <row r="95" spans="1:6" ht="15.75" x14ac:dyDescent="0.25">
      <c r="A95" s="11" t="s">
        <v>115</v>
      </c>
      <c r="B95" s="35" t="s">
        <v>116</v>
      </c>
      <c r="C95" s="35"/>
      <c r="D95" s="10">
        <f>D99</f>
        <v>5</v>
      </c>
      <c r="E95" s="10">
        <v>1</v>
      </c>
      <c r="F95" s="10">
        <v>1</v>
      </c>
    </row>
    <row r="96" spans="1:6" ht="47.25" hidden="1" x14ac:dyDescent="0.25">
      <c r="A96" s="6" t="s">
        <v>117</v>
      </c>
      <c r="B96" s="7" t="s">
        <v>118</v>
      </c>
      <c r="C96" s="35"/>
      <c r="D96" s="10">
        <f>D97+D98</f>
        <v>0</v>
      </c>
      <c r="E96" s="10">
        <f>E97+E98</f>
        <v>0</v>
      </c>
      <c r="F96" s="10">
        <f>F97+F98</f>
        <v>0</v>
      </c>
    </row>
    <row r="97" spans="1:6" ht="47.25" hidden="1" x14ac:dyDescent="0.25">
      <c r="A97" s="6" t="s">
        <v>119</v>
      </c>
      <c r="B97" s="7" t="s">
        <v>118</v>
      </c>
      <c r="C97" s="73" t="s">
        <v>18</v>
      </c>
      <c r="D97" s="10">
        <v>0</v>
      </c>
      <c r="E97" s="10">
        <v>0</v>
      </c>
      <c r="F97" s="10">
        <v>0</v>
      </c>
    </row>
    <row r="98" spans="1:6" ht="15.75" hidden="1" x14ac:dyDescent="0.25">
      <c r="A98" s="6" t="s">
        <v>38</v>
      </c>
      <c r="B98" s="7" t="s">
        <v>118</v>
      </c>
      <c r="C98" s="73" t="s">
        <v>22</v>
      </c>
      <c r="D98" s="10">
        <v>0</v>
      </c>
      <c r="E98" s="11"/>
      <c r="F98" s="11"/>
    </row>
    <row r="99" spans="1:6" ht="15.75" x14ac:dyDescent="0.25">
      <c r="A99" s="11" t="s">
        <v>120</v>
      </c>
      <c r="B99" s="35" t="s">
        <v>116</v>
      </c>
      <c r="C99" s="18" t="s">
        <v>121</v>
      </c>
      <c r="D99" s="10">
        <v>5</v>
      </c>
      <c r="E99" s="10">
        <v>1</v>
      </c>
      <c r="F99" s="10">
        <v>1</v>
      </c>
    </row>
    <row r="100" spans="1:6" ht="47.25" hidden="1" x14ac:dyDescent="0.25">
      <c r="A100" s="44" t="s">
        <v>122</v>
      </c>
      <c r="B100" s="18" t="s">
        <v>123</v>
      </c>
      <c r="C100" s="18"/>
      <c r="D100" s="13">
        <f t="shared" ref="D100:F101" si="11">D101</f>
        <v>0</v>
      </c>
      <c r="E100" s="13">
        <f t="shared" si="11"/>
        <v>0</v>
      </c>
      <c r="F100" s="13">
        <f t="shared" si="11"/>
        <v>0</v>
      </c>
    </row>
    <row r="101" spans="1:6" ht="15.75" hidden="1" x14ac:dyDescent="0.25">
      <c r="A101" s="11" t="s">
        <v>124</v>
      </c>
      <c r="B101" s="35" t="s">
        <v>125</v>
      </c>
      <c r="C101" s="35"/>
      <c r="D101" s="10">
        <f t="shared" si="11"/>
        <v>0</v>
      </c>
      <c r="E101" s="10">
        <f t="shared" si="11"/>
        <v>0</v>
      </c>
      <c r="F101" s="10">
        <f t="shared" si="11"/>
        <v>0</v>
      </c>
    </row>
    <row r="102" spans="1:6" ht="15.75" hidden="1" x14ac:dyDescent="0.25">
      <c r="A102" s="11" t="s">
        <v>120</v>
      </c>
      <c r="B102" s="35" t="s">
        <v>125</v>
      </c>
      <c r="C102" s="35" t="s">
        <v>121</v>
      </c>
      <c r="D102" s="10"/>
      <c r="E102" s="11"/>
      <c r="F102" s="11"/>
    </row>
    <row r="103" spans="1:6" ht="31.5" hidden="1" x14ac:dyDescent="0.25">
      <c r="A103" s="44" t="s">
        <v>126</v>
      </c>
      <c r="B103" s="73" t="s">
        <v>127</v>
      </c>
      <c r="C103" s="73"/>
      <c r="D103" s="13">
        <f t="shared" ref="D103:F104" si="12">D104</f>
        <v>0</v>
      </c>
      <c r="E103" s="13">
        <f t="shared" si="12"/>
        <v>0</v>
      </c>
      <c r="F103" s="13">
        <f t="shared" si="12"/>
        <v>0</v>
      </c>
    </row>
    <row r="104" spans="1:6" ht="47.25" hidden="1" x14ac:dyDescent="0.25">
      <c r="A104" s="74" t="s">
        <v>128</v>
      </c>
      <c r="B104" s="73" t="s">
        <v>129</v>
      </c>
      <c r="C104" s="73"/>
      <c r="D104" s="10">
        <f t="shared" si="12"/>
        <v>0</v>
      </c>
      <c r="E104" s="10">
        <f t="shared" si="12"/>
        <v>0</v>
      </c>
      <c r="F104" s="10">
        <f t="shared" si="12"/>
        <v>0</v>
      </c>
    </row>
    <row r="105" spans="1:6" ht="15.75" hidden="1" x14ac:dyDescent="0.25">
      <c r="A105" s="11" t="s">
        <v>130</v>
      </c>
      <c r="B105" s="73" t="s">
        <v>129</v>
      </c>
      <c r="C105" s="35" t="s">
        <v>22</v>
      </c>
      <c r="D105" s="10">
        <v>0</v>
      </c>
      <c r="E105" s="10">
        <v>0</v>
      </c>
      <c r="F105" s="10">
        <v>0</v>
      </c>
    </row>
    <row r="106" spans="1:6" ht="15.75" hidden="1" x14ac:dyDescent="0.25">
      <c r="A106" s="75" t="s">
        <v>131</v>
      </c>
      <c r="B106" s="35" t="s">
        <v>132</v>
      </c>
      <c r="C106" s="35"/>
      <c r="D106" s="13">
        <f t="shared" ref="D106:F107" si="13">D107</f>
        <v>0</v>
      </c>
      <c r="E106" s="13">
        <f t="shared" si="13"/>
        <v>0</v>
      </c>
      <c r="F106" s="13">
        <f t="shared" si="13"/>
        <v>0</v>
      </c>
    </row>
    <row r="107" spans="1:6" ht="15.75" hidden="1" x14ac:dyDescent="0.25">
      <c r="A107" s="11" t="s">
        <v>133</v>
      </c>
      <c r="B107" s="35" t="s">
        <v>134</v>
      </c>
      <c r="C107" s="35"/>
      <c r="D107" s="10">
        <f t="shared" si="13"/>
        <v>0</v>
      </c>
      <c r="E107" s="10">
        <f t="shared" si="13"/>
        <v>0</v>
      </c>
      <c r="F107" s="10">
        <f t="shared" si="13"/>
        <v>0</v>
      </c>
    </row>
    <row r="108" spans="1:6" ht="15.75" hidden="1" x14ac:dyDescent="0.25">
      <c r="A108" s="11" t="s">
        <v>130</v>
      </c>
      <c r="B108" s="35" t="s">
        <v>134</v>
      </c>
      <c r="C108" s="35" t="s">
        <v>22</v>
      </c>
      <c r="D108" s="10"/>
      <c r="E108" s="10">
        <v>0</v>
      </c>
      <c r="F108" s="10">
        <v>0</v>
      </c>
    </row>
    <row r="109" spans="1:6" ht="31.5" hidden="1" x14ac:dyDescent="0.25">
      <c r="A109" s="76" t="s">
        <v>135</v>
      </c>
      <c r="B109" s="77" t="s">
        <v>136</v>
      </c>
      <c r="C109" s="18"/>
      <c r="D109" s="13">
        <f t="shared" ref="D109:F110" si="14">D110</f>
        <v>0</v>
      </c>
      <c r="E109" s="13">
        <f t="shared" si="14"/>
        <v>0</v>
      </c>
      <c r="F109" s="13">
        <f t="shared" si="14"/>
        <v>0</v>
      </c>
    </row>
    <row r="110" spans="1:6" ht="15.75" hidden="1" x14ac:dyDescent="0.25">
      <c r="A110" s="21" t="s">
        <v>137</v>
      </c>
      <c r="B110" s="73" t="s">
        <v>138</v>
      </c>
      <c r="C110" s="35"/>
      <c r="D110" s="10">
        <f t="shared" si="14"/>
        <v>0</v>
      </c>
      <c r="E110" s="10">
        <f t="shared" si="14"/>
        <v>0</v>
      </c>
      <c r="F110" s="10">
        <f t="shared" si="14"/>
        <v>0</v>
      </c>
    </row>
    <row r="111" spans="1:6" ht="15.75" hidden="1" x14ac:dyDescent="0.25">
      <c r="A111" s="21" t="s">
        <v>38</v>
      </c>
      <c r="B111" s="73" t="s">
        <v>138</v>
      </c>
      <c r="C111" s="35" t="s">
        <v>22</v>
      </c>
      <c r="D111" s="10"/>
      <c r="E111" s="11"/>
      <c r="F111" s="11"/>
    </row>
    <row r="112" spans="1:6" ht="15.75" hidden="1" x14ac:dyDescent="0.25">
      <c r="A112" s="76" t="s">
        <v>139</v>
      </c>
      <c r="B112" s="77" t="s">
        <v>140</v>
      </c>
      <c r="C112" s="18"/>
      <c r="D112" s="13">
        <f>D113+D116</f>
        <v>0</v>
      </c>
      <c r="E112" s="13">
        <f>E113+E116</f>
        <v>0</v>
      </c>
      <c r="F112" s="13">
        <f>F113+F116</f>
        <v>0</v>
      </c>
    </row>
    <row r="113" spans="1:6" ht="31.5" hidden="1" x14ac:dyDescent="0.25">
      <c r="A113" s="76" t="s">
        <v>141</v>
      </c>
      <c r="B113" s="77" t="s">
        <v>142</v>
      </c>
      <c r="C113" s="18"/>
      <c r="D113" s="13">
        <f t="shared" ref="D113:F114" si="15">D114</f>
        <v>0</v>
      </c>
      <c r="E113" s="13">
        <f t="shared" si="15"/>
        <v>0</v>
      </c>
      <c r="F113" s="13">
        <f t="shared" si="15"/>
        <v>0</v>
      </c>
    </row>
    <row r="114" spans="1:6" ht="31.5" hidden="1" x14ac:dyDescent="0.25">
      <c r="A114" s="21" t="s">
        <v>143</v>
      </c>
      <c r="B114" s="73" t="s">
        <v>144</v>
      </c>
      <c r="C114" s="35"/>
      <c r="D114" s="10">
        <f t="shared" si="15"/>
        <v>0</v>
      </c>
      <c r="E114" s="10">
        <f t="shared" si="15"/>
        <v>0</v>
      </c>
      <c r="F114" s="10">
        <f t="shared" si="15"/>
        <v>0</v>
      </c>
    </row>
    <row r="115" spans="1:6" ht="31.5" hidden="1" x14ac:dyDescent="0.25">
      <c r="A115" s="6" t="s">
        <v>145</v>
      </c>
      <c r="B115" s="73" t="s">
        <v>144</v>
      </c>
      <c r="C115" s="35" t="s">
        <v>101</v>
      </c>
      <c r="D115" s="10"/>
      <c r="E115" s="11"/>
      <c r="F115" s="11"/>
    </row>
    <row r="116" spans="1:6" ht="31.5" hidden="1" x14ac:dyDescent="0.25">
      <c r="A116" s="76" t="s">
        <v>146</v>
      </c>
      <c r="B116" s="77" t="s">
        <v>147</v>
      </c>
      <c r="C116" s="18"/>
      <c r="D116" s="13">
        <f t="shared" ref="D116:F117" si="16">D117</f>
        <v>0</v>
      </c>
      <c r="E116" s="13">
        <f t="shared" si="16"/>
        <v>0</v>
      </c>
      <c r="F116" s="13">
        <f t="shared" si="16"/>
        <v>0</v>
      </c>
    </row>
    <row r="117" spans="1:6" ht="31.5" hidden="1" x14ac:dyDescent="0.25">
      <c r="A117" s="21" t="s">
        <v>143</v>
      </c>
      <c r="B117" s="73" t="s">
        <v>148</v>
      </c>
      <c r="C117" s="35"/>
      <c r="D117" s="10">
        <f t="shared" si="16"/>
        <v>0</v>
      </c>
      <c r="E117" s="10">
        <f t="shared" si="16"/>
        <v>0</v>
      </c>
      <c r="F117" s="10">
        <f t="shared" si="16"/>
        <v>0</v>
      </c>
    </row>
    <row r="118" spans="1:6" ht="31.5" hidden="1" x14ac:dyDescent="0.25">
      <c r="A118" s="6" t="s">
        <v>145</v>
      </c>
      <c r="B118" s="73" t="s">
        <v>148</v>
      </c>
      <c r="C118" s="35" t="s">
        <v>101</v>
      </c>
      <c r="D118" s="10"/>
      <c r="E118" s="11"/>
      <c r="F118" s="11"/>
    </row>
    <row r="119" spans="1:6" ht="15.75" hidden="1" x14ac:dyDescent="0.25">
      <c r="A119" s="12" t="s">
        <v>149</v>
      </c>
      <c r="B119" s="77" t="s">
        <v>150</v>
      </c>
      <c r="C119" s="18"/>
      <c r="D119" s="13">
        <f t="shared" ref="D119:F120" si="17">D120</f>
        <v>0</v>
      </c>
      <c r="E119" s="13">
        <f t="shared" si="17"/>
        <v>0</v>
      </c>
      <c r="F119" s="13">
        <f t="shared" si="17"/>
        <v>0</v>
      </c>
    </row>
    <row r="120" spans="1:6" ht="15.75" hidden="1" x14ac:dyDescent="0.25">
      <c r="A120" s="6" t="s">
        <v>151</v>
      </c>
      <c r="B120" s="73" t="s">
        <v>152</v>
      </c>
      <c r="C120" s="35"/>
      <c r="D120" s="10">
        <f t="shared" si="17"/>
        <v>0</v>
      </c>
      <c r="E120" s="10">
        <f t="shared" si="17"/>
        <v>0</v>
      </c>
      <c r="F120" s="10">
        <f t="shared" si="17"/>
        <v>0</v>
      </c>
    </row>
    <row r="121" spans="1:6" ht="15.75" hidden="1" x14ac:dyDescent="0.25">
      <c r="A121" s="21" t="s">
        <v>38</v>
      </c>
      <c r="B121" s="73" t="s">
        <v>152</v>
      </c>
      <c r="C121" s="35" t="s">
        <v>22</v>
      </c>
      <c r="D121" s="10"/>
      <c r="E121" s="11"/>
      <c r="F121" s="11"/>
    </row>
    <row r="122" spans="1:6" ht="31.5" x14ac:dyDescent="0.25">
      <c r="A122" s="12" t="s">
        <v>153</v>
      </c>
      <c r="B122" s="35" t="s">
        <v>154</v>
      </c>
      <c r="C122" s="73"/>
      <c r="D122" s="13">
        <f t="shared" ref="D122:F124" si="18">D123</f>
        <v>650</v>
      </c>
      <c r="E122" s="13">
        <f t="shared" si="18"/>
        <v>650</v>
      </c>
      <c r="F122" s="13">
        <f t="shared" si="18"/>
        <v>650</v>
      </c>
    </row>
    <row r="123" spans="1:6" ht="15.75" x14ac:dyDescent="0.25">
      <c r="A123" s="6" t="s">
        <v>155</v>
      </c>
      <c r="B123" s="35" t="s">
        <v>156</v>
      </c>
      <c r="C123" s="35"/>
      <c r="D123" s="10">
        <f t="shared" si="18"/>
        <v>650</v>
      </c>
      <c r="E123" s="10">
        <f t="shared" si="18"/>
        <v>650</v>
      </c>
      <c r="F123" s="10">
        <f t="shared" si="18"/>
        <v>650</v>
      </c>
    </row>
    <row r="124" spans="1:6" ht="15.75" x14ac:dyDescent="0.25">
      <c r="A124" s="6" t="s">
        <v>157</v>
      </c>
      <c r="B124" s="35" t="s">
        <v>158</v>
      </c>
      <c r="C124" s="35"/>
      <c r="D124" s="10">
        <f t="shared" si="18"/>
        <v>650</v>
      </c>
      <c r="E124" s="10">
        <f t="shared" si="18"/>
        <v>650</v>
      </c>
      <c r="F124" s="10">
        <f t="shared" si="18"/>
        <v>650</v>
      </c>
    </row>
    <row r="125" spans="1:6" ht="47.25" x14ac:dyDescent="0.25">
      <c r="A125" s="6" t="s">
        <v>17</v>
      </c>
      <c r="B125" s="35" t="s">
        <v>158</v>
      </c>
      <c r="C125" s="18" t="s">
        <v>18</v>
      </c>
      <c r="D125" s="10">
        <v>650</v>
      </c>
      <c r="E125" s="10">
        <v>650</v>
      </c>
      <c r="F125" s="10">
        <v>650</v>
      </c>
    </row>
    <row r="126" spans="1:6" ht="47.25" x14ac:dyDescent="0.25">
      <c r="A126" s="78" t="s">
        <v>159</v>
      </c>
      <c r="B126" s="35" t="s">
        <v>160</v>
      </c>
      <c r="C126" s="35"/>
      <c r="D126" s="13">
        <f t="shared" ref="D126:F128" si="19">D127</f>
        <v>2757.3789999999999</v>
      </c>
      <c r="E126" s="13">
        <f t="shared" si="19"/>
        <v>2757.3789999999999</v>
      </c>
      <c r="F126" s="13">
        <f t="shared" si="19"/>
        <v>2757.3789999999999</v>
      </c>
    </row>
    <row r="127" spans="1:6" ht="15.75" x14ac:dyDescent="0.25">
      <c r="A127" s="50" t="s">
        <v>161</v>
      </c>
      <c r="B127" s="35" t="s">
        <v>160</v>
      </c>
      <c r="C127" s="35"/>
      <c r="D127" s="10">
        <f t="shared" si="19"/>
        <v>2757.3789999999999</v>
      </c>
      <c r="E127" s="10">
        <f t="shared" si="19"/>
        <v>2757.3789999999999</v>
      </c>
      <c r="F127" s="10">
        <f t="shared" si="19"/>
        <v>2757.3789999999999</v>
      </c>
    </row>
    <row r="128" spans="1:6" ht="15.75" x14ac:dyDescent="0.25">
      <c r="A128" s="50" t="s">
        <v>162</v>
      </c>
      <c r="B128" s="35" t="s">
        <v>163</v>
      </c>
      <c r="C128" s="35"/>
      <c r="D128" s="10">
        <f>D129</f>
        <v>2757.3789999999999</v>
      </c>
      <c r="E128" s="10">
        <f t="shared" si="19"/>
        <v>2757.3789999999999</v>
      </c>
      <c r="F128" s="10">
        <f t="shared" si="19"/>
        <v>2757.3789999999999</v>
      </c>
    </row>
    <row r="129" spans="1:6" ht="15.75" x14ac:dyDescent="0.25">
      <c r="A129" s="50" t="s">
        <v>157</v>
      </c>
      <c r="B129" s="35" t="s">
        <v>164</v>
      </c>
      <c r="C129" s="35"/>
      <c r="D129" s="10">
        <f>D130+D132+D131</f>
        <v>2757.3789999999999</v>
      </c>
      <c r="E129" s="10">
        <f>E130+E132+E131</f>
        <v>2757.3789999999999</v>
      </c>
      <c r="F129" s="10">
        <f>F130+F132+F131</f>
        <v>2757.3789999999999</v>
      </c>
    </row>
    <row r="130" spans="1:6" ht="47.25" x14ac:dyDescent="0.25">
      <c r="A130" s="6" t="s">
        <v>17</v>
      </c>
      <c r="B130" s="35" t="s">
        <v>164</v>
      </c>
      <c r="C130" s="77" t="s">
        <v>18</v>
      </c>
      <c r="D130" s="51">
        <v>2523.125</v>
      </c>
      <c r="E130" s="51">
        <v>2726.3789999999999</v>
      </c>
      <c r="F130" s="51">
        <v>2728.3789999999999</v>
      </c>
    </row>
    <row r="131" spans="1:6" ht="15.75" x14ac:dyDescent="0.25">
      <c r="A131" s="6" t="s">
        <v>38</v>
      </c>
      <c r="B131" s="35" t="s">
        <v>252</v>
      </c>
      <c r="C131" s="77" t="s">
        <v>22</v>
      </c>
      <c r="D131" s="51">
        <v>205.35400000000001</v>
      </c>
      <c r="E131" s="51">
        <v>0</v>
      </c>
      <c r="F131" s="51">
        <v>0</v>
      </c>
    </row>
    <row r="132" spans="1:6" ht="15.75" x14ac:dyDescent="0.25">
      <c r="A132" s="11" t="s">
        <v>23</v>
      </c>
      <c r="B132" s="35" t="s">
        <v>164</v>
      </c>
      <c r="C132" s="77" t="s">
        <v>24</v>
      </c>
      <c r="D132" s="10">
        <v>28.9</v>
      </c>
      <c r="E132" s="10">
        <v>31</v>
      </c>
      <c r="F132" s="10">
        <v>29</v>
      </c>
    </row>
    <row r="133" spans="1:6" ht="47.25" x14ac:dyDescent="0.25">
      <c r="A133" s="12" t="s">
        <v>245</v>
      </c>
      <c r="B133" s="18" t="s">
        <v>165</v>
      </c>
      <c r="C133" s="77"/>
      <c r="D133" s="13">
        <f>D134</f>
        <v>120</v>
      </c>
      <c r="E133" s="13">
        <f>E134</f>
        <v>580.70000000000005</v>
      </c>
      <c r="F133" s="13">
        <f>F134</f>
        <v>640.6</v>
      </c>
    </row>
    <row r="134" spans="1:6" ht="47.25" x14ac:dyDescent="0.25">
      <c r="A134" s="6" t="s">
        <v>246</v>
      </c>
      <c r="B134" s="35" t="s">
        <v>166</v>
      </c>
      <c r="C134" s="77"/>
      <c r="D134" s="13">
        <f t="shared" ref="D134:F135" si="20">D135</f>
        <v>120</v>
      </c>
      <c r="E134" s="13">
        <f t="shared" si="20"/>
        <v>580.70000000000005</v>
      </c>
      <c r="F134" s="13">
        <f t="shared" si="20"/>
        <v>640.6</v>
      </c>
    </row>
    <row r="135" spans="1:6" ht="47.25" x14ac:dyDescent="0.25">
      <c r="A135" s="79" t="s">
        <v>167</v>
      </c>
      <c r="B135" s="18" t="s">
        <v>168</v>
      </c>
      <c r="C135" s="77"/>
      <c r="D135" s="13">
        <f t="shared" si="20"/>
        <v>120</v>
      </c>
      <c r="E135" s="13">
        <f t="shared" si="20"/>
        <v>580.70000000000005</v>
      </c>
      <c r="F135" s="13">
        <f t="shared" si="20"/>
        <v>640.6</v>
      </c>
    </row>
    <row r="136" spans="1:6" ht="15.75" x14ac:dyDescent="0.25">
      <c r="A136" s="80" t="s">
        <v>169</v>
      </c>
      <c r="B136" s="35" t="s">
        <v>170</v>
      </c>
      <c r="C136" s="77"/>
      <c r="D136" s="81">
        <f>+D137+D138</f>
        <v>120</v>
      </c>
      <c r="E136" s="81">
        <f>+E137+E138</f>
        <v>580.70000000000005</v>
      </c>
      <c r="F136" s="81">
        <f>+F137+F138</f>
        <v>640.6</v>
      </c>
    </row>
    <row r="137" spans="1:6" ht="15.75" x14ac:dyDescent="0.25">
      <c r="A137" s="82" t="s">
        <v>38</v>
      </c>
      <c r="B137" s="35" t="s">
        <v>170</v>
      </c>
      <c r="C137" s="77" t="s">
        <v>22</v>
      </c>
      <c r="D137" s="10">
        <v>120</v>
      </c>
      <c r="E137" s="10">
        <v>580.70000000000005</v>
      </c>
      <c r="F137" s="10">
        <v>640.6</v>
      </c>
    </row>
    <row r="138" spans="1:6" ht="15.75" x14ac:dyDescent="0.25">
      <c r="A138" s="11" t="s">
        <v>23</v>
      </c>
      <c r="B138" s="35" t="s">
        <v>170</v>
      </c>
      <c r="C138" s="77" t="s">
        <v>24</v>
      </c>
      <c r="D138" s="10"/>
      <c r="E138" s="10"/>
      <c r="F138" s="10"/>
    </row>
    <row r="139" spans="1:6" ht="15.75" x14ac:dyDescent="0.25">
      <c r="A139" s="83" t="s">
        <v>162</v>
      </c>
      <c r="B139" s="15" t="s">
        <v>160</v>
      </c>
      <c r="C139" s="77"/>
      <c r="D139" s="13">
        <f>D141</f>
        <v>59.220999999999997</v>
      </c>
      <c r="E139" s="13">
        <f>E141</f>
        <v>59.220999999999997</v>
      </c>
      <c r="F139" s="13">
        <f>F141</f>
        <v>59.220999999999997</v>
      </c>
    </row>
    <row r="140" spans="1:6" ht="31.5" x14ac:dyDescent="0.25">
      <c r="A140" s="6" t="s">
        <v>171</v>
      </c>
      <c r="B140" s="35" t="s">
        <v>172</v>
      </c>
      <c r="C140" s="77"/>
      <c r="D140" s="81">
        <f t="shared" ref="D140:F141" si="21">+D141</f>
        <v>59.220999999999997</v>
      </c>
      <c r="E140" s="81">
        <f t="shared" si="21"/>
        <v>59.220999999999997</v>
      </c>
      <c r="F140" s="81">
        <f t="shared" si="21"/>
        <v>59.220999999999997</v>
      </c>
    </row>
    <row r="141" spans="1:6" ht="33.75" customHeight="1" x14ac:dyDescent="0.25">
      <c r="A141" s="6" t="s">
        <v>171</v>
      </c>
      <c r="B141" s="35" t="s">
        <v>173</v>
      </c>
      <c r="C141" s="77"/>
      <c r="D141" s="81">
        <f t="shared" si="21"/>
        <v>59.220999999999997</v>
      </c>
      <c r="E141" s="81">
        <f t="shared" si="21"/>
        <v>59.220999999999997</v>
      </c>
      <c r="F141" s="81">
        <f t="shared" si="21"/>
        <v>59.220999999999997</v>
      </c>
    </row>
    <row r="142" spans="1:6" ht="15.75" x14ac:dyDescent="0.25">
      <c r="A142" s="6" t="s">
        <v>174</v>
      </c>
      <c r="B142" s="35" t="s">
        <v>173</v>
      </c>
      <c r="C142" s="77" t="s">
        <v>175</v>
      </c>
      <c r="D142" s="10">
        <v>59.220999999999997</v>
      </c>
      <c r="E142" s="10">
        <v>59.220999999999997</v>
      </c>
      <c r="F142" s="10">
        <v>59.220999999999997</v>
      </c>
    </row>
    <row r="143" spans="1:6" ht="31.5" x14ac:dyDescent="0.25">
      <c r="A143" s="12" t="s">
        <v>176</v>
      </c>
      <c r="B143" s="84" t="s">
        <v>177</v>
      </c>
      <c r="C143" s="35"/>
      <c r="D143" s="85">
        <f t="shared" ref="D143:F144" si="22">D144</f>
        <v>216.6</v>
      </c>
      <c r="E143" s="85">
        <f t="shared" si="22"/>
        <v>237</v>
      </c>
      <c r="F143" s="85">
        <f t="shared" si="22"/>
        <v>233</v>
      </c>
    </row>
    <row r="144" spans="1:6" ht="15.75" x14ac:dyDescent="0.25">
      <c r="A144" s="6" t="s">
        <v>178</v>
      </c>
      <c r="B144" s="86" t="s">
        <v>179</v>
      </c>
      <c r="C144" s="35"/>
      <c r="D144" s="85">
        <f>D145</f>
        <v>216.6</v>
      </c>
      <c r="E144" s="85">
        <f t="shared" si="22"/>
        <v>237</v>
      </c>
      <c r="F144" s="85">
        <f t="shared" si="22"/>
        <v>233</v>
      </c>
    </row>
    <row r="145" spans="1:6" ht="15.75" x14ac:dyDescent="0.25">
      <c r="A145" s="11" t="s">
        <v>180</v>
      </c>
      <c r="B145" s="86" t="s">
        <v>181</v>
      </c>
      <c r="C145" s="35"/>
      <c r="D145" s="52">
        <f>D146+D147</f>
        <v>216.6</v>
      </c>
      <c r="E145" s="52">
        <f>E146+E147</f>
        <v>237</v>
      </c>
      <c r="F145" s="52">
        <f>F146+F147</f>
        <v>233</v>
      </c>
    </row>
    <row r="146" spans="1:6" ht="15.75" x14ac:dyDescent="0.25">
      <c r="A146" s="6" t="s">
        <v>38</v>
      </c>
      <c r="B146" s="86" t="s">
        <v>181</v>
      </c>
      <c r="C146" s="18" t="s">
        <v>22</v>
      </c>
      <c r="D146" s="10">
        <v>10</v>
      </c>
      <c r="E146" s="10">
        <v>5</v>
      </c>
      <c r="F146" s="10">
        <v>1</v>
      </c>
    </row>
    <row r="147" spans="1:6" ht="15.75" x14ac:dyDescent="0.25">
      <c r="A147" s="6" t="s">
        <v>182</v>
      </c>
      <c r="B147" s="86" t="s">
        <v>181</v>
      </c>
      <c r="C147" s="18" t="s">
        <v>24</v>
      </c>
      <c r="D147" s="52">
        <v>206.6</v>
      </c>
      <c r="E147" s="52">
        <v>232</v>
      </c>
      <c r="F147" s="52">
        <v>232</v>
      </c>
    </row>
    <row r="148" spans="1:6" ht="47.25" x14ac:dyDescent="0.25">
      <c r="A148" s="12" t="s">
        <v>183</v>
      </c>
      <c r="B148" s="35" t="s">
        <v>184</v>
      </c>
      <c r="C148" s="69"/>
      <c r="D148" s="13">
        <f>D151+D154</f>
        <v>2</v>
      </c>
      <c r="E148" s="10">
        <f>E151+E154</f>
        <v>2</v>
      </c>
      <c r="F148" s="10">
        <f>F151+F154</f>
        <v>4</v>
      </c>
    </row>
    <row r="149" spans="1:6" ht="47.25" x14ac:dyDescent="0.25">
      <c r="A149" s="103" t="s">
        <v>234</v>
      </c>
      <c r="B149" s="18" t="s">
        <v>185</v>
      </c>
      <c r="C149" s="69"/>
      <c r="D149" s="13">
        <v>1</v>
      </c>
      <c r="E149" s="13">
        <v>1</v>
      </c>
      <c r="F149" s="13">
        <v>2</v>
      </c>
    </row>
    <row r="150" spans="1:6" ht="47.25" x14ac:dyDescent="0.25">
      <c r="A150" s="104" t="s">
        <v>235</v>
      </c>
      <c r="B150" s="35" t="s">
        <v>186</v>
      </c>
      <c r="C150" s="69"/>
      <c r="D150" s="13">
        <v>1</v>
      </c>
      <c r="E150" s="13"/>
      <c r="F150" s="13"/>
    </row>
    <row r="151" spans="1:6" ht="15.75" x14ac:dyDescent="0.25">
      <c r="A151" s="105" t="s">
        <v>38</v>
      </c>
      <c r="B151" s="35" t="s">
        <v>186</v>
      </c>
      <c r="C151" s="18" t="s">
        <v>22</v>
      </c>
      <c r="D151" s="10">
        <v>1</v>
      </c>
      <c r="E151" s="10">
        <v>1</v>
      </c>
      <c r="F151" s="10">
        <v>2</v>
      </c>
    </row>
    <row r="152" spans="1:6" ht="31.5" x14ac:dyDescent="0.25">
      <c r="A152" s="103" t="s">
        <v>236</v>
      </c>
      <c r="B152" s="18" t="s">
        <v>187</v>
      </c>
      <c r="C152" s="18"/>
      <c r="D152" s="13">
        <f>D154</f>
        <v>1</v>
      </c>
      <c r="E152" s="13">
        <f>E154</f>
        <v>1</v>
      </c>
      <c r="F152" s="13">
        <f>F154</f>
        <v>2</v>
      </c>
    </row>
    <row r="153" spans="1:6" ht="15.75" x14ac:dyDescent="0.25">
      <c r="A153" s="106" t="s">
        <v>237</v>
      </c>
      <c r="B153" s="35" t="s">
        <v>188</v>
      </c>
      <c r="C153" s="18"/>
      <c r="D153" s="13">
        <v>1</v>
      </c>
      <c r="E153" s="13"/>
      <c r="F153" s="13"/>
    </row>
    <row r="154" spans="1:6" ht="15.75" x14ac:dyDescent="0.25">
      <c r="A154" s="107" t="s">
        <v>38</v>
      </c>
      <c r="B154" s="35" t="s">
        <v>188</v>
      </c>
      <c r="C154" s="18" t="s">
        <v>22</v>
      </c>
      <c r="D154" s="10">
        <v>1</v>
      </c>
      <c r="E154" s="10">
        <v>1</v>
      </c>
      <c r="F154" s="10">
        <v>2</v>
      </c>
    </row>
    <row r="155" spans="1:6" ht="47.25" x14ac:dyDescent="0.25">
      <c r="A155" s="12" t="s">
        <v>189</v>
      </c>
      <c r="B155" s="35" t="s">
        <v>190</v>
      </c>
      <c r="C155" s="18"/>
      <c r="D155" s="10">
        <v>1</v>
      </c>
      <c r="E155" s="10">
        <v>1</v>
      </c>
      <c r="F155" s="10">
        <v>2</v>
      </c>
    </row>
    <row r="156" spans="1:6" ht="31.5" x14ac:dyDescent="0.25">
      <c r="A156" s="36" t="s">
        <v>191</v>
      </c>
      <c r="B156" s="18" t="s">
        <v>190</v>
      </c>
      <c r="C156" s="18"/>
      <c r="D156" s="13">
        <f>D158</f>
        <v>1</v>
      </c>
      <c r="E156" s="13">
        <f>E158</f>
        <v>1</v>
      </c>
      <c r="F156" s="13">
        <f>F158</f>
        <v>2</v>
      </c>
    </row>
    <row r="157" spans="1:6" ht="31.5" x14ac:dyDescent="0.25">
      <c r="A157" s="11" t="s">
        <v>192</v>
      </c>
      <c r="B157" s="35" t="s">
        <v>193</v>
      </c>
      <c r="C157" s="18"/>
      <c r="D157" s="13">
        <v>1</v>
      </c>
      <c r="E157" s="13">
        <v>0</v>
      </c>
      <c r="F157" s="13">
        <v>0</v>
      </c>
    </row>
    <row r="158" spans="1:6" ht="15.75" x14ac:dyDescent="0.25">
      <c r="A158" s="21" t="s">
        <v>38</v>
      </c>
      <c r="B158" s="35" t="s">
        <v>193</v>
      </c>
      <c r="C158" s="18" t="s">
        <v>22</v>
      </c>
      <c r="D158" s="10">
        <v>1</v>
      </c>
      <c r="E158" s="10">
        <v>1</v>
      </c>
      <c r="F158" s="10">
        <v>2</v>
      </c>
    </row>
    <row r="159" spans="1:6" ht="15.75" x14ac:dyDescent="0.25">
      <c r="A159" s="44" t="s">
        <v>194</v>
      </c>
      <c r="B159" s="84" t="s">
        <v>195</v>
      </c>
      <c r="C159" s="84"/>
      <c r="D159" s="13">
        <f>D160</f>
        <v>223.167</v>
      </c>
      <c r="E159" s="13">
        <f>E160</f>
        <v>225.471</v>
      </c>
      <c r="F159" s="13">
        <f>F160</f>
        <v>234.36600000000001</v>
      </c>
    </row>
    <row r="160" spans="1:6" ht="15.75" x14ac:dyDescent="0.25">
      <c r="A160" s="11" t="s">
        <v>196</v>
      </c>
      <c r="B160" s="86" t="s">
        <v>197</v>
      </c>
      <c r="C160" s="35"/>
      <c r="D160" s="10">
        <f>D162+D164+D168+D170+D172+D174</f>
        <v>223.167</v>
      </c>
      <c r="E160" s="10">
        <f>E162+E165+E168+E170+E172+E174</f>
        <v>225.471</v>
      </c>
      <c r="F160" s="10">
        <f>F162+F165+F168+F170+F172+F174</f>
        <v>234.36600000000001</v>
      </c>
    </row>
    <row r="161" spans="1:6" ht="15.75" hidden="1" x14ac:dyDescent="0.25">
      <c r="A161" s="6" t="s">
        <v>198</v>
      </c>
      <c r="B161" s="86" t="s">
        <v>199</v>
      </c>
      <c r="C161" s="35"/>
      <c r="D161" s="10">
        <f>D162+D163</f>
        <v>0</v>
      </c>
      <c r="E161" s="10">
        <f>E162+E163</f>
        <v>0</v>
      </c>
      <c r="F161" s="10">
        <f>F162+F163</f>
        <v>0</v>
      </c>
    </row>
    <row r="162" spans="1:6" ht="15.75" hidden="1" x14ac:dyDescent="0.25">
      <c r="A162" s="6" t="s">
        <v>200</v>
      </c>
      <c r="B162" s="86" t="s">
        <v>199</v>
      </c>
      <c r="C162" s="18" t="s">
        <v>22</v>
      </c>
      <c r="D162" s="10">
        <v>0</v>
      </c>
      <c r="E162" s="10">
        <v>0</v>
      </c>
      <c r="F162" s="10">
        <v>0</v>
      </c>
    </row>
    <row r="163" spans="1:6" ht="15.75" hidden="1" x14ac:dyDescent="0.25">
      <c r="A163" s="11" t="s">
        <v>23</v>
      </c>
      <c r="B163" s="86" t="s">
        <v>199</v>
      </c>
      <c r="C163" s="18" t="s">
        <v>24</v>
      </c>
      <c r="D163" s="10"/>
      <c r="E163" s="10"/>
      <c r="F163" s="10"/>
    </row>
    <row r="164" spans="1:6" ht="31.5" x14ac:dyDescent="0.25">
      <c r="A164" s="11" t="s">
        <v>201</v>
      </c>
      <c r="B164" s="35" t="s">
        <v>202</v>
      </c>
      <c r="C164" s="35"/>
      <c r="D164" s="10">
        <f>D165+D166</f>
        <v>223.167</v>
      </c>
      <c r="E164" s="10">
        <f>E165+E166</f>
        <v>225.471</v>
      </c>
      <c r="F164" s="10">
        <f>F165+F166</f>
        <v>234.36600000000001</v>
      </c>
    </row>
    <row r="165" spans="1:6" ht="47.25" x14ac:dyDescent="0.25">
      <c r="A165" s="11" t="s">
        <v>203</v>
      </c>
      <c r="B165" s="35" t="s">
        <v>202</v>
      </c>
      <c r="C165" s="18" t="s">
        <v>18</v>
      </c>
      <c r="D165" s="10">
        <v>223.167</v>
      </c>
      <c r="E165" s="10">
        <v>225.471</v>
      </c>
      <c r="F165" s="10">
        <v>234.36600000000001</v>
      </c>
    </row>
    <row r="166" spans="1:6" ht="15.75" hidden="1" x14ac:dyDescent="0.25">
      <c r="A166" s="6" t="s">
        <v>200</v>
      </c>
      <c r="B166" s="35" t="s">
        <v>202</v>
      </c>
      <c r="C166" s="18" t="s">
        <v>22</v>
      </c>
      <c r="D166" s="10">
        <v>0</v>
      </c>
      <c r="E166" s="10">
        <v>0</v>
      </c>
      <c r="F166" s="10">
        <v>0</v>
      </c>
    </row>
    <row r="167" spans="1:6" ht="31.5" hidden="1" x14ac:dyDescent="0.25">
      <c r="A167" s="6" t="s">
        <v>204</v>
      </c>
      <c r="B167" s="35" t="s">
        <v>205</v>
      </c>
      <c r="C167" s="18"/>
      <c r="D167" s="13">
        <f>D168</f>
        <v>0</v>
      </c>
      <c r="E167" s="13">
        <f>E168</f>
        <v>0</v>
      </c>
      <c r="F167" s="13">
        <f>F168</f>
        <v>0</v>
      </c>
    </row>
    <row r="168" spans="1:6" ht="15.75" hidden="1" x14ac:dyDescent="0.25">
      <c r="A168" s="21" t="s">
        <v>38</v>
      </c>
      <c r="B168" s="35" t="s">
        <v>205</v>
      </c>
      <c r="C168" s="18" t="s">
        <v>22</v>
      </c>
      <c r="D168" s="10">
        <v>0</v>
      </c>
      <c r="E168" s="10">
        <v>0</v>
      </c>
      <c r="F168" s="10">
        <v>0</v>
      </c>
    </row>
    <row r="169" spans="1:6" ht="31.5" hidden="1" x14ac:dyDescent="0.25">
      <c r="A169" s="6" t="s">
        <v>206</v>
      </c>
      <c r="B169" s="35" t="s">
        <v>207</v>
      </c>
      <c r="C169" s="18"/>
      <c r="D169" s="13">
        <v>0</v>
      </c>
      <c r="E169" s="13">
        <v>0</v>
      </c>
      <c r="F169" s="13">
        <v>0</v>
      </c>
    </row>
    <row r="170" spans="1:6" ht="15.75" hidden="1" x14ac:dyDescent="0.25">
      <c r="A170" s="21" t="s">
        <v>38</v>
      </c>
      <c r="B170" s="35" t="s">
        <v>207</v>
      </c>
      <c r="C170" s="18" t="s">
        <v>22</v>
      </c>
      <c r="D170" s="10">
        <v>0</v>
      </c>
      <c r="E170" s="10">
        <v>0</v>
      </c>
      <c r="F170" s="10">
        <v>0</v>
      </c>
    </row>
    <row r="171" spans="1:6" ht="31.5" hidden="1" x14ac:dyDescent="0.25">
      <c r="A171" s="88" t="s">
        <v>208</v>
      </c>
      <c r="B171" s="35" t="s">
        <v>209</v>
      </c>
      <c r="C171" s="18"/>
      <c r="D171" s="10">
        <f>D172</f>
        <v>0</v>
      </c>
      <c r="E171" s="10">
        <f>E172</f>
        <v>0</v>
      </c>
      <c r="F171" s="10">
        <f>F172</f>
        <v>0</v>
      </c>
    </row>
    <row r="172" spans="1:6" ht="15.75" hidden="1" x14ac:dyDescent="0.25">
      <c r="A172" s="21" t="s">
        <v>38</v>
      </c>
      <c r="B172" s="35" t="s">
        <v>209</v>
      </c>
      <c r="C172" s="18" t="s">
        <v>22</v>
      </c>
      <c r="D172" s="10">
        <v>0</v>
      </c>
      <c r="E172" s="10">
        <v>0</v>
      </c>
      <c r="F172" s="10">
        <v>0</v>
      </c>
    </row>
    <row r="173" spans="1:6" ht="15.75" hidden="1" x14ac:dyDescent="0.25">
      <c r="A173" s="6" t="s">
        <v>210</v>
      </c>
      <c r="B173" s="35" t="s">
        <v>211</v>
      </c>
      <c r="C173" s="18"/>
      <c r="D173" s="10">
        <f>D174</f>
        <v>0</v>
      </c>
      <c r="E173" s="10">
        <v>0</v>
      </c>
      <c r="F173" s="10">
        <v>0</v>
      </c>
    </row>
    <row r="174" spans="1:6" ht="15.75" hidden="1" x14ac:dyDescent="0.25">
      <c r="A174" s="6" t="s">
        <v>38</v>
      </c>
      <c r="B174" s="35" t="s">
        <v>211</v>
      </c>
      <c r="C174" s="18" t="s">
        <v>22</v>
      </c>
      <c r="D174" s="10">
        <v>0</v>
      </c>
      <c r="E174" s="10">
        <v>0</v>
      </c>
      <c r="F174" s="10">
        <v>0</v>
      </c>
    </row>
    <row r="175" spans="1:6" ht="31.5" x14ac:dyDescent="0.25">
      <c r="A175" s="12" t="s">
        <v>212</v>
      </c>
      <c r="B175" s="7" t="s">
        <v>213</v>
      </c>
      <c r="C175" s="53"/>
      <c r="D175" s="13">
        <v>1</v>
      </c>
      <c r="E175" s="13">
        <v>1</v>
      </c>
      <c r="F175" s="13">
        <v>1</v>
      </c>
    </row>
    <row r="176" spans="1:6" ht="47.25" x14ac:dyDescent="0.25">
      <c r="A176" s="89" t="s">
        <v>214</v>
      </c>
      <c r="B176" s="90" t="s">
        <v>215</v>
      </c>
      <c r="C176" s="53"/>
      <c r="D176" s="10">
        <v>1</v>
      </c>
      <c r="E176" s="10">
        <v>1</v>
      </c>
      <c r="F176" s="10">
        <v>1</v>
      </c>
    </row>
    <row r="177" spans="1:6" ht="31.5" x14ac:dyDescent="0.25">
      <c r="A177" s="6" t="s">
        <v>216</v>
      </c>
      <c r="B177" s="7" t="s">
        <v>217</v>
      </c>
      <c r="C177" s="53"/>
      <c r="D177" s="10">
        <v>1</v>
      </c>
      <c r="E177" s="10">
        <v>1</v>
      </c>
      <c r="F177" s="10">
        <v>1</v>
      </c>
    </row>
    <row r="178" spans="1:6" ht="15.75" x14ac:dyDescent="0.25">
      <c r="A178" s="6" t="s">
        <v>27</v>
      </c>
      <c r="B178" s="7" t="s">
        <v>218</v>
      </c>
      <c r="C178" s="53" t="s">
        <v>22</v>
      </c>
      <c r="D178" s="10">
        <v>1</v>
      </c>
      <c r="E178" s="10">
        <v>1</v>
      </c>
      <c r="F178" s="10">
        <v>1</v>
      </c>
    </row>
    <row r="179" spans="1:6" ht="63" x14ac:dyDescent="0.25">
      <c r="A179" s="12" t="s">
        <v>219</v>
      </c>
      <c r="B179" s="18" t="s">
        <v>220</v>
      </c>
      <c r="C179" s="35"/>
      <c r="D179" s="13">
        <f>D180</f>
        <v>30</v>
      </c>
      <c r="E179" s="13">
        <f t="shared" ref="E179:F182" si="23">E180</f>
        <v>50</v>
      </c>
      <c r="F179" s="13">
        <f t="shared" si="23"/>
        <v>50</v>
      </c>
    </row>
    <row r="180" spans="1:6" ht="78.75" x14ac:dyDescent="0.25">
      <c r="A180" s="12" t="s">
        <v>221</v>
      </c>
      <c r="B180" s="18" t="s">
        <v>222</v>
      </c>
      <c r="C180" s="18"/>
      <c r="D180" s="13">
        <f>D181</f>
        <v>30</v>
      </c>
      <c r="E180" s="13">
        <f t="shared" si="23"/>
        <v>50</v>
      </c>
      <c r="F180" s="13">
        <f t="shared" si="23"/>
        <v>50</v>
      </c>
    </row>
    <row r="181" spans="1:6" ht="47.25" x14ac:dyDescent="0.25">
      <c r="A181" s="12" t="s">
        <v>223</v>
      </c>
      <c r="B181" s="18" t="s">
        <v>224</v>
      </c>
      <c r="C181" s="18"/>
      <c r="D181" s="13">
        <f>D182</f>
        <v>30</v>
      </c>
      <c r="E181" s="13">
        <f t="shared" si="23"/>
        <v>50</v>
      </c>
      <c r="F181" s="13">
        <f t="shared" si="23"/>
        <v>50</v>
      </c>
    </row>
    <row r="182" spans="1:6" ht="47.25" x14ac:dyDescent="0.25">
      <c r="A182" s="87" t="s">
        <v>225</v>
      </c>
      <c r="B182" s="35" t="s">
        <v>226</v>
      </c>
      <c r="C182" s="18"/>
      <c r="D182" s="10">
        <f>D183</f>
        <v>30</v>
      </c>
      <c r="E182" s="10">
        <f t="shared" si="23"/>
        <v>50</v>
      </c>
      <c r="F182" s="10">
        <f t="shared" si="23"/>
        <v>50</v>
      </c>
    </row>
    <row r="183" spans="1:6" ht="15.75" x14ac:dyDescent="0.25">
      <c r="A183" s="6" t="s">
        <v>38</v>
      </c>
      <c r="B183" s="35" t="s">
        <v>226</v>
      </c>
      <c r="C183" s="18" t="s">
        <v>22</v>
      </c>
      <c r="D183" s="10">
        <v>30</v>
      </c>
      <c r="E183" s="10">
        <v>50</v>
      </c>
      <c r="F183" s="10">
        <v>50</v>
      </c>
    </row>
    <row r="184" spans="1:6" s="96" customFormat="1" ht="46.5" customHeight="1" x14ac:dyDescent="0.25">
      <c r="A184" s="91" t="s">
        <v>227</v>
      </c>
      <c r="B184" s="92" t="s">
        <v>228</v>
      </c>
      <c r="C184" s="93"/>
      <c r="D184" s="94">
        <f>D185</f>
        <v>0.309</v>
      </c>
      <c r="E184" s="95">
        <f t="shared" ref="E184:F186" si="24">E185</f>
        <v>0</v>
      </c>
      <c r="F184" s="95">
        <f t="shared" si="24"/>
        <v>0</v>
      </c>
    </row>
    <row r="185" spans="1:6" s="96" customFormat="1" ht="54.75" customHeight="1" x14ac:dyDescent="0.25">
      <c r="A185" s="97" t="s">
        <v>249</v>
      </c>
      <c r="B185" s="93" t="s">
        <v>229</v>
      </c>
      <c r="C185" s="93"/>
      <c r="D185" s="98">
        <f>D186</f>
        <v>0.309</v>
      </c>
      <c r="E185" s="95">
        <f t="shared" si="24"/>
        <v>0</v>
      </c>
      <c r="F185" s="95">
        <f t="shared" si="24"/>
        <v>0</v>
      </c>
    </row>
    <row r="186" spans="1:6" s="96" customFormat="1" ht="27" customHeight="1" x14ac:dyDescent="0.25">
      <c r="A186" s="97" t="s">
        <v>230</v>
      </c>
      <c r="B186" s="93" t="s">
        <v>229</v>
      </c>
      <c r="C186" s="93"/>
      <c r="D186" s="98">
        <f>D187</f>
        <v>0.309</v>
      </c>
      <c r="E186" s="95">
        <f t="shared" si="24"/>
        <v>0</v>
      </c>
      <c r="F186" s="95">
        <f t="shared" si="24"/>
        <v>0</v>
      </c>
    </row>
    <row r="187" spans="1:6" s="96" customFormat="1" ht="18" customHeight="1" x14ac:dyDescent="0.25">
      <c r="A187" s="99" t="s">
        <v>231</v>
      </c>
      <c r="B187" s="93" t="s">
        <v>232</v>
      </c>
      <c r="C187" s="92" t="s">
        <v>233</v>
      </c>
      <c r="D187" s="98">
        <v>0.309</v>
      </c>
      <c r="E187" s="95">
        <v>0</v>
      </c>
      <c r="F187" s="95">
        <v>0</v>
      </c>
    </row>
  </sheetData>
  <mergeCells count="4">
    <mergeCell ref="B1:F1"/>
    <mergeCell ref="B2:F2"/>
    <mergeCell ref="B3:F3"/>
    <mergeCell ref="A4:F4"/>
  </mergeCells>
  <pageMargins left="0.70866141732283472" right="0.70866141732283472" top="0.35433070866141736" bottom="0.35433070866141736" header="0.31496062992125984" footer="0.31496062992125984"/>
  <pageSetup paperSize="9" scale="50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№ 8.1. </vt:lpstr>
      <vt:lpstr>'Прил № 8.1.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Glavbuh</dc:creator>
  <cp:lastModifiedBy>Glavbuh</cp:lastModifiedBy>
  <cp:lastPrinted>2020-12-29T13:18:18Z</cp:lastPrinted>
  <dcterms:created xsi:type="dcterms:W3CDTF">2020-11-17T10:57:45Z</dcterms:created>
  <dcterms:modified xsi:type="dcterms:W3CDTF">2020-12-29T13:18:40Z</dcterms:modified>
</cp:coreProperties>
</file>