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1 год\Бюджет 2021 год\Для Райфо Бюджет 2021\Для райфо Бюджет Теткино\Бюджет 2021 для сайта\"/>
    </mc:Choice>
  </mc:AlternateContent>
  <bookViews>
    <workbookView xWindow="0" yWindow="0" windowWidth="19200" windowHeight="11505"/>
  </bookViews>
  <sheets>
    <sheet name="Прил 8" sheetId="1" r:id="rId1"/>
  </sheets>
  <definedNames>
    <definedName name="_xlnm._FilterDatabase" localSheetId="0" hidden="1">'Прил 8'!$A$11:$IU$258</definedName>
    <definedName name="_xlnm.Print_Area" localSheetId="0">'Прил 8'!$A$1:$I$280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I22" i="1"/>
  <c r="G22" i="1"/>
  <c r="I256" i="1" l="1"/>
  <c r="I255" i="1" s="1"/>
  <c r="H256" i="1"/>
  <c r="G256" i="1"/>
  <c r="G255" i="1" s="1"/>
  <c r="H255" i="1"/>
  <c r="I254" i="1"/>
  <c r="I253" i="1" s="1"/>
  <c r="I252" i="1" s="1"/>
  <c r="I251" i="1" s="1"/>
  <c r="H254" i="1"/>
  <c r="G254" i="1"/>
  <c r="G253" i="1" s="1"/>
  <c r="G252" i="1" s="1"/>
  <c r="G251" i="1" s="1"/>
  <c r="H253" i="1"/>
  <c r="H252" i="1" s="1"/>
  <c r="H251" i="1" s="1"/>
  <c r="I249" i="1"/>
  <c r="I245" i="1" s="1"/>
  <c r="I244" i="1" s="1"/>
  <c r="I243" i="1" s="1"/>
  <c r="I242" i="1" s="1"/>
  <c r="H249" i="1"/>
  <c r="G249" i="1"/>
  <c r="G245" i="1" s="1"/>
  <c r="G244" i="1" s="1"/>
  <c r="G243" i="1" s="1"/>
  <c r="G242" i="1" s="1"/>
  <c r="I247" i="1"/>
  <c r="H247" i="1"/>
  <c r="H246" i="1" s="1"/>
  <c r="G247" i="1"/>
  <c r="I246" i="1"/>
  <c r="G246" i="1"/>
  <c r="H245" i="1"/>
  <c r="H244" i="1" s="1"/>
  <c r="H243" i="1" s="1"/>
  <c r="H242" i="1" s="1"/>
  <c r="I240" i="1"/>
  <c r="I238" i="1"/>
  <c r="I234" i="1" s="1"/>
  <c r="I233" i="1" s="1"/>
  <c r="I232" i="1" s="1"/>
  <c r="I225" i="1" s="1"/>
  <c r="I236" i="1"/>
  <c r="I235" i="1"/>
  <c r="I230" i="1"/>
  <c r="I229" i="1" s="1"/>
  <c r="I228" i="1" s="1"/>
  <c r="I227" i="1" s="1"/>
  <c r="I226" i="1" s="1"/>
  <c r="H230" i="1"/>
  <c r="G230" i="1"/>
  <c r="G229" i="1" s="1"/>
  <c r="G228" i="1" s="1"/>
  <c r="G227" i="1" s="1"/>
  <c r="G226" i="1" s="1"/>
  <c r="G225" i="1" s="1"/>
  <c r="H229" i="1"/>
  <c r="H228" i="1" s="1"/>
  <c r="H227" i="1" s="1"/>
  <c r="H226" i="1" s="1"/>
  <c r="H225" i="1" s="1"/>
  <c r="I222" i="1"/>
  <c r="I217" i="1" s="1"/>
  <c r="I216" i="1" s="1"/>
  <c r="H222" i="1"/>
  <c r="G222" i="1"/>
  <c r="I220" i="1"/>
  <c r="H220" i="1"/>
  <c r="G220" i="1"/>
  <c r="G218" i="1"/>
  <c r="G217" i="1" s="1"/>
  <c r="G216" i="1" s="1"/>
  <c r="H217" i="1"/>
  <c r="H216" i="1" s="1"/>
  <c r="I214" i="1"/>
  <c r="I212" i="1"/>
  <c r="H212" i="1"/>
  <c r="G212" i="1"/>
  <c r="I210" i="1"/>
  <c r="H210" i="1"/>
  <c r="G210" i="1"/>
  <c r="I208" i="1"/>
  <c r="H208" i="1"/>
  <c r="G208" i="1"/>
  <c r="I206" i="1"/>
  <c r="H206" i="1"/>
  <c r="G206" i="1"/>
  <c r="I203" i="1"/>
  <c r="I202" i="1" s="1"/>
  <c r="I201" i="1" s="1"/>
  <c r="I200" i="1" s="1"/>
  <c r="I199" i="1" s="1"/>
  <c r="I198" i="1" s="1"/>
  <c r="H203" i="1"/>
  <c r="G203" i="1"/>
  <c r="H202" i="1"/>
  <c r="H201" i="1" s="1"/>
  <c r="I196" i="1"/>
  <c r="I195" i="1" s="1"/>
  <c r="I183" i="1" s="1"/>
  <c r="H196" i="1"/>
  <c r="G196" i="1"/>
  <c r="G195" i="1" s="1"/>
  <c r="H195" i="1"/>
  <c r="H183" i="1" s="1"/>
  <c r="G193" i="1"/>
  <c r="G192" i="1" s="1"/>
  <c r="G190" i="1"/>
  <c r="G188" i="1" s="1"/>
  <c r="G186" i="1"/>
  <c r="G185" i="1" s="1"/>
  <c r="G183" i="1" s="1"/>
  <c r="I180" i="1"/>
  <c r="H180" i="1"/>
  <c r="H179" i="1" s="1"/>
  <c r="G180" i="1"/>
  <c r="I179" i="1"/>
  <c r="G179" i="1"/>
  <c r="I177" i="1"/>
  <c r="I175" i="1"/>
  <c r="I174" i="1" s="1"/>
  <c r="I172" i="1"/>
  <c r="I171" i="1" s="1"/>
  <c r="H172" i="1"/>
  <c r="G172" i="1"/>
  <c r="G171" i="1" s="1"/>
  <c r="H171" i="1"/>
  <c r="I168" i="1"/>
  <c r="I167" i="1" s="1"/>
  <c r="I166" i="1" s="1"/>
  <c r="I165" i="1" s="1"/>
  <c r="I164" i="1" s="1"/>
  <c r="H168" i="1"/>
  <c r="G168" i="1"/>
  <c r="G167" i="1" s="1"/>
  <c r="G166" i="1" s="1"/>
  <c r="G165" i="1" s="1"/>
  <c r="G164" i="1" s="1"/>
  <c r="H167" i="1"/>
  <c r="I161" i="1"/>
  <c r="I160" i="1"/>
  <c r="I159" i="1" s="1"/>
  <c r="G157" i="1"/>
  <c r="G156" i="1"/>
  <c r="I155" i="1"/>
  <c r="H155" i="1"/>
  <c r="G155" i="1"/>
  <c r="I152" i="1"/>
  <c r="H152" i="1"/>
  <c r="H151" i="1" s="1"/>
  <c r="G152" i="1"/>
  <c r="G150" i="1" s="1"/>
  <c r="G149" i="1" s="1"/>
  <c r="G138" i="1" s="1"/>
  <c r="I151" i="1"/>
  <c r="G151" i="1"/>
  <c r="I150" i="1"/>
  <c r="H150" i="1"/>
  <c r="H149" i="1" s="1"/>
  <c r="H138" i="1" s="1"/>
  <c r="I149" i="1"/>
  <c r="I147" i="1"/>
  <c r="I144" i="1"/>
  <c r="I143" i="1" s="1"/>
  <c r="I141" i="1"/>
  <c r="I140" i="1" s="1"/>
  <c r="I139" i="1" s="1"/>
  <c r="I136" i="1"/>
  <c r="H136" i="1"/>
  <c r="G136" i="1"/>
  <c r="I135" i="1"/>
  <c r="H135" i="1"/>
  <c r="H134" i="1" s="1"/>
  <c r="H133" i="1" s="1"/>
  <c r="H132" i="1" s="1"/>
  <c r="G135" i="1"/>
  <c r="I134" i="1"/>
  <c r="I133" i="1" s="1"/>
  <c r="I132" i="1" s="1"/>
  <c r="G134" i="1"/>
  <c r="I125" i="1"/>
  <c r="H125" i="1"/>
  <c r="G125" i="1"/>
  <c r="I122" i="1"/>
  <c r="I120" i="1"/>
  <c r="I119" i="1" s="1"/>
  <c r="I117" i="1"/>
  <c r="I116" i="1" s="1"/>
  <c r="I114" i="1"/>
  <c r="H114" i="1"/>
  <c r="G114" i="1"/>
  <c r="I112" i="1"/>
  <c r="H112" i="1"/>
  <c r="G112" i="1"/>
  <c r="I110" i="1"/>
  <c r="H110" i="1"/>
  <c r="G110" i="1"/>
  <c r="G107" i="1" s="1"/>
  <c r="G103" i="1" s="1"/>
  <c r="I108" i="1"/>
  <c r="H108" i="1"/>
  <c r="H107" i="1" s="1"/>
  <c r="H103" i="1" s="1"/>
  <c r="G108" i="1"/>
  <c r="I107" i="1"/>
  <c r="I105" i="1"/>
  <c r="H105" i="1"/>
  <c r="H104" i="1" s="1"/>
  <c r="G105" i="1"/>
  <c r="I104" i="1"/>
  <c r="G104" i="1"/>
  <c r="G101" i="1"/>
  <c r="G99" i="1"/>
  <c r="G97" i="1"/>
  <c r="G92" i="1" s="1"/>
  <c r="G91" i="1" s="1"/>
  <c r="G90" i="1" s="1"/>
  <c r="G89" i="1" s="1"/>
  <c r="I93" i="1"/>
  <c r="H93" i="1"/>
  <c r="H92" i="1" s="1"/>
  <c r="G93" i="1"/>
  <c r="I92" i="1"/>
  <c r="I91" i="1" s="1"/>
  <c r="H91" i="1"/>
  <c r="H90" i="1" s="1"/>
  <c r="I90" i="1"/>
  <c r="I89" i="1" s="1"/>
  <c r="H89" i="1"/>
  <c r="I86" i="1"/>
  <c r="H86" i="1"/>
  <c r="H85" i="1" s="1"/>
  <c r="G86" i="1"/>
  <c r="I85" i="1"/>
  <c r="I84" i="1" s="1"/>
  <c r="I83" i="1" s="1"/>
  <c r="I82" i="1" s="1"/>
  <c r="G85" i="1"/>
  <c r="G84" i="1" s="1"/>
  <c r="H84" i="1"/>
  <c r="H83" i="1" s="1"/>
  <c r="H82" i="1" s="1"/>
  <c r="G83" i="1"/>
  <c r="G82" i="1" s="1"/>
  <c r="I80" i="1"/>
  <c r="I79" i="1" s="1"/>
  <c r="H80" i="1"/>
  <c r="G80" i="1"/>
  <c r="G79" i="1" s="1"/>
  <c r="H79" i="1"/>
  <c r="I78" i="1"/>
  <c r="I77" i="1" s="1"/>
  <c r="H78" i="1"/>
  <c r="G78" i="1"/>
  <c r="G77" i="1" s="1"/>
  <c r="G76" i="1" s="1"/>
  <c r="H77" i="1"/>
  <c r="H76" i="1" s="1"/>
  <c r="I76" i="1"/>
  <c r="I74" i="1"/>
  <c r="H74" i="1"/>
  <c r="H73" i="1" s="1"/>
  <c r="H72" i="1" s="1"/>
  <c r="H71" i="1" s="1"/>
  <c r="H70" i="1" s="1"/>
  <c r="G74" i="1"/>
  <c r="I73" i="1"/>
  <c r="I72" i="1" s="1"/>
  <c r="I71" i="1" s="1"/>
  <c r="I70" i="1" s="1"/>
  <c r="I69" i="1" s="1"/>
  <c r="G73" i="1"/>
  <c r="G72" i="1" s="1"/>
  <c r="G71" i="1" s="1"/>
  <c r="G70" i="1" s="1"/>
  <c r="G69" i="1" s="1"/>
  <c r="I66" i="1"/>
  <c r="H66" i="1"/>
  <c r="H65" i="1" s="1"/>
  <c r="H64" i="1" s="1"/>
  <c r="H63" i="1" s="1"/>
  <c r="H62" i="1" s="1"/>
  <c r="G66" i="1"/>
  <c r="I65" i="1"/>
  <c r="I64" i="1" s="1"/>
  <c r="I63" i="1" s="1"/>
  <c r="I62" i="1" s="1"/>
  <c r="G65" i="1"/>
  <c r="G64" i="1" s="1"/>
  <c r="G63" i="1" s="1"/>
  <c r="G62" i="1" s="1"/>
  <c r="I56" i="1"/>
  <c r="I53" i="1" s="1"/>
  <c r="I52" i="1" s="1"/>
  <c r="H56" i="1"/>
  <c r="G56" i="1"/>
  <c r="G53" i="1" s="1"/>
  <c r="G52" i="1" s="1"/>
  <c r="H53" i="1"/>
  <c r="H52" i="1" s="1"/>
  <c r="I49" i="1"/>
  <c r="H49" i="1"/>
  <c r="H48" i="1" s="1"/>
  <c r="H47" i="1" s="1"/>
  <c r="G49" i="1"/>
  <c r="I48" i="1"/>
  <c r="I47" i="1" s="1"/>
  <c r="G48" i="1"/>
  <c r="G47" i="1" s="1"/>
  <c r="I45" i="1"/>
  <c r="I44" i="1" s="1"/>
  <c r="H45" i="1"/>
  <c r="G45" i="1"/>
  <c r="G44" i="1" s="1"/>
  <c r="H44" i="1"/>
  <c r="I43" i="1"/>
  <c r="H43" i="1"/>
  <c r="G43" i="1"/>
  <c r="I40" i="1"/>
  <c r="H40" i="1"/>
  <c r="H39" i="1" s="1"/>
  <c r="H38" i="1" s="1"/>
  <c r="H37" i="1" s="1"/>
  <c r="H36" i="1" s="1"/>
  <c r="G40" i="1"/>
  <c r="I39" i="1"/>
  <c r="I38" i="1" s="1"/>
  <c r="I37" i="1" s="1"/>
  <c r="G39" i="1"/>
  <c r="G38" i="1" s="1"/>
  <c r="G37" i="1" s="1"/>
  <c r="G36" i="1" s="1"/>
  <c r="I34" i="1"/>
  <c r="I33" i="1" s="1"/>
  <c r="I32" i="1" s="1"/>
  <c r="I31" i="1" s="1"/>
  <c r="I29" i="1"/>
  <c r="I28" i="1" s="1"/>
  <c r="I27" i="1" s="1"/>
  <c r="I26" i="1" s="1"/>
  <c r="I21" i="1"/>
  <c r="I20" i="1" s="1"/>
  <c r="I19" i="1" s="1"/>
  <c r="G21" i="1"/>
  <c r="G20" i="1" s="1"/>
  <c r="G19" i="1" s="1"/>
  <c r="H21" i="1"/>
  <c r="H20" i="1" s="1"/>
  <c r="H19" i="1" s="1"/>
  <c r="I17" i="1"/>
  <c r="I16" i="1" s="1"/>
  <c r="I15" i="1" s="1"/>
  <c r="I14" i="1" s="1"/>
  <c r="H17" i="1"/>
  <c r="G17" i="1"/>
  <c r="G16" i="1" s="1"/>
  <c r="G15" i="1" s="1"/>
  <c r="G14" i="1" s="1"/>
  <c r="H16" i="1"/>
  <c r="H15" i="1" s="1"/>
  <c r="H14" i="1" s="1"/>
  <c r="H13" i="1" s="1"/>
  <c r="H88" i="1" l="1"/>
  <c r="G88" i="1"/>
  <c r="H200" i="1"/>
  <c r="H199" i="1" s="1"/>
  <c r="H198" i="1" s="1"/>
  <c r="G202" i="1"/>
  <c r="G201" i="1" s="1"/>
  <c r="G200" i="1" s="1"/>
  <c r="G199" i="1" s="1"/>
  <c r="G198" i="1" s="1"/>
  <c r="G133" i="1"/>
  <c r="G132" i="1" s="1"/>
  <c r="G131" i="1" s="1"/>
  <c r="G13" i="1"/>
  <c r="I36" i="1"/>
  <c r="I13" i="1" s="1"/>
  <c r="H69" i="1"/>
  <c r="I138" i="1"/>
  <c r="H166" i="1"/>
  <c r="H165" i="1" s="1"/>
  <c r="H164" i="1" s="1"/>
  <c r="H131" i="1" s="1"/>
  <c r="I103" i="1"/>
  <c r="I88" i="1" s="1"/>
  <c r="I131" i="1"/>
  <c r="H12" i="1" l="1"/>
  <c r="H11" i="1" s="1"/>
  <c r="G12" i="1"/>
  <c r="G11" i="1" s="1"/>
  <c r="I12" i="1"/>
  <c r="I11" i="1" s="1"/>
</calcChain>
</file>

<file path=xl/sharedStrings.xml><?xml version="1.0" encoding="utf-8"?>
<sst xmlns="http://schemas.openxmlformats.org/spreadsheetml/2006/main" count="1268" uniqueCount="339">
  <si>
    <t>Приложение №8</t>
  </si>
  <si>
    <t>к решению Собрания Депутатов муниципального образования "поселок Теткино"</t>
  </si>
  <si>
    <t>Курской области на 2021 год и плановый период 2022 и 2023 годов "</t>
  </si>
  <si>
    <t>Ведомственная структура расходов бюджета МО "поселок Теткино"   Глушковского района Курской области на 2020 год и плановый период 2021 и 2022 годов</t>
  </si>
  <si>
    <t>тыс.руб.</t>
  </si>
  <si>
    <t>Наименование</t>
  </si>
  <si>
    <t>ГРБС</t>
  </si>
  <si>
    <t>Рз</t>
  </si>
  <si>
    <t>ПР</t>
  </si>
  <si>
    <t>ЦСР</t>
  </si>
  <si>
    <t>ВР</t>
  </si>
  <si>
    <t>Сумма на 2021г.</t>
  </si>
  <si>
    <t>Сумма на 2022г.</t>
  </si>
  <si>
    <t>В С Е Г О</t>
  </si>
  <si>
    <t>Администрация МО "поселок Теткино"  Глушковского района Курской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</si>
  <si>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</si>
  <si>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</si>
  <si>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</si>
  <si>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</si>
  <si>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</si>
  <si>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</si>
  <si>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</si>
  <si>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</si>
  <si>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</si>
  <si>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</si>
  <si>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</si>
  <si>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</si>
  <si>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</si>
  <si>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*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</si>
  <si>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</si>
  <si>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</si>
  <si>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</si>
  <si>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</si>
  <si>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</si>
  <si>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</si>
  <si>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</si>
  <si>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</si>
  <si>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</si>
  <si>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</si>
  <si>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</si>
  <si>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контрольно-счетных органов муниципального образования</t>
  </si>
  <si>
    <t>74 0 00</t>
  </si>
  <si>
    <t>Аудиторы контрольно-счетного органа муниципального образования</t>
  </si>
  <si>
    <t>74 2 00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</si>
  <si>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</si>
  <si>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74 200</t>
  </si>
  <si>
    <t>Межбюджетные трансферты</t>
  </si>
  <si>
    <t>74200</t>
  </si>
  <si>
    <t>500</t>
  </si>
  <si>
    <t>Обеспечение проведения выборов и референдумов</t>
  </si>
  <si>
    <t>07</t>
  </si>
  <si>
    <t>Непрограммная деятельность органов местного самоуправления</t>
  </si>
  <si>
    <t>77 0 00 00000</t>
  </si>
  <si>
    <t>Организация и проведение выборов и референдумов</t>
  </si>
  <si>
    <t>77 3 00 00000</t>
  </si>
  <si>
    <t>Подготовка и проведение выборов</t>
  </si>
  <si>
    <t>77 3 00 С1441</t>
  </si>
  <si>
    <t>Закупка товаров, работ и услуг для государственных (муниципальных) нужд</t>
  </si>
  <si>
    <t>200</t>
  </si>
  <si>
    <t>Другие общегосударственные вопросы</t>
  </si>
  <si>
    <t>13</t>
  </si>
  <si>
    <t>09 0 00 00000</t>
  </si>
  <si>
    <t>09 1 00 00000</t>
  </si>
  <si>
    <t>курсы повышения и учеба</t>
  </si>
  <si>
    <t>Основное мероприятие "Повышение квалификации муниципальных служащих,обеспечение материально-техническими ресурсами и информационно-коммуникационное сопровождение рабочих мест муниципальных служащих"</t>
  </si>
  <si>
    <t>09 1 01 00000</t>
  </si>
  <si>
    <t>Мероприятия, направленные на развитие муниципальной службы</t>
  </si>
  <si>
    <t>09 1 01 С1437</t>
  </si>
  <si>
    <t xml:space="preserve"> Осуществление переданных полномочий от поселений муниципальному району в сфере внутреннего муниципального финансового контроля</t>
  </si>
  <si>
    <t>73 1 00 П1485</t>
  </si>
  <si>
    <t>передача полномочий району</t>
  </si>
  <si>
    <t>Реализация государственных функций, связанных с общегосударственным управлением</t>
  </si>
  <si>
    <t>76 0 00 00000</t>
  </si>
  <si>
    <t>Прочие расходы по Администрации</t>
  </si>
  <si>
    <t>Выполнение других обязательств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</si>
  <si>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</si>
  <si>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</si>
  <si>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</si>
  <si>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Непрограммные расходы органов местного самоуправления</t>
  </si>
  <si>
    <t>77 2 00 00000</t>
  </si>
  <si>
    <t>Расходы на обеспечение деятельности (оказание услуг) муниципальных учреждений</t>
  </si>
  <si>
    <t>77 2 00 С1401</t>
  </si>
  <si>
    <t>Закупка товаров, работ и услуг для обеспечения государственных (муниципальных) нужд</t>
  </si>
  <si>
    <t>расходы на УХО</t>
  </si>
  <si>
    <t>Реализация мероприятий по распространению официальной информации</t>
  </si>
  <si>
    <t>77 2 00 С1439</t>
  </si>
  <si>
    <t>расходы на публикацию нНПА и бюджета</t>
  </si>
  <si>
    <t>Содержание работника, осуществляющего выполнение переданных полномочий от муниципального района</t>
  </si>
  <si>
    <t>73 1 00 П1490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</si>
  <si>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</si>
  <si>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</si>
  <si>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</si>
  <si>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</si>
  <si>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77 2 00 51180</t>
  </si>
  <si>
    <t>НАЦИОНАЛЬНАЯ БЕЗОПАСНОСТЬ И ПРАВООХРАНИТЕЛЬНАЯ ДЕЯТЕЛЬНОСТЬ</t>
  </si>
  <si>
    <t xml:space="preserve">Гражданская оборона </t>
  </si>
  <si>
    <t>09</t>
  </si>
  <si>
    <t>13 0 00 00000</t>
  </si>
  <si>
    <t>Подпрограмма "Снижение рисков и смягчение последствий чрезвычайных ситуаций природного и техногенного характера в "МО" муниципальной программы МО "поселок Теткино" Глушковского района Курской области "Защита населения и территорий от чрезвычайных ситуаций, обеспечение пожарной безопасности и безопасности людей на водных объектах"</t>
  </si>
  <si>
    <t>13 2 00 00000</t>
  </si>
  <si>
    <t>Основное мероприятие "Обеспечение эффективного функционирования системы гражданской обороны"</t>
  </si>
  <si>
    <t>13 2 01 00000</t>
  </si>
  <si>
    <t>Отдельные мероприятия в области гражданской обороны.</t>
  </si>
  <si>
    <t>13 2 01 С1460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</si>
  <si>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</si>
  <si>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10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</si>
  <si>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МО "поселок Теткино"  Глушковского района Курской области  "Защита населения и территории от чрезвычайных ситуаций,обеспечение пожарной безопасности и безопасности людей на водных объектах"  </t>
  </si>
  <si>
    <t>13 1 00 00000</t>
  </si>
  <si>
    <t>Основное мероприятие "Реализация комплекса мер по пожарной безопасности, защиты населения и территорий от чрезвычайных ситуаций, безопасности людей на водных объектах "</t>
  </si>
  <si>
    <t>13 1 01 00000</t>
  </si>
  <si>
    <t>Обеспечение первичных мер пожарной безопасности в границах населенных пунктов муниципальных образований,  защиты населения и территорий от чрезвычайных ситуаций, безопасности людей на водных объектах</t>
  </si>
  <si>
    <t>13 1 01 С1415</t>
  </si>
  <si>
    <t>1,000</t>
  </si>
  <si>
    <t>Другие вопросы в области национальной безопасности и правоохранительной деятельности</t>
  </si>
  <si>
    <t>12 0 00 00000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</si>
  <si>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2020-2023 годы"</t>
  </si>
  <si>
    <t>14</t>
  </si>
  <si>
    <t>12 2 00 00000</t>
  </si>
  <si>
    <t>Основное мероприятие "Снижение уровня правонарушений на территории муниципального образования"</t>
  </si>
  <si>
    <t>12 2 01 00000</t>
  </si>
  <si>
    <t>Реализация мероприятий направленных на обеспечение правопорядка на территории муниципального образования</t>
  </si>
  <si>
    <t>12 2 01 С1435</t>
  </si>
  <si>
    <t>НАЦИОНАЛЬНАЯ ЭКОНОМИКА</t>
  </si>
  <si>
    <t>Дорожное хозяйство (дорожные фонды)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</si>
  <si>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2020  год и плановый период 2021 и 2022 годов" </t>
  </si>
  <si>
    <t>11 0 00 00000</t>
  </si>
  <si>
    <t>Подпрограмма «Развитие сети автомобильных дорог "МО" муниципальной программы МО "поселок Теткино" Глушковского района Курской области "Развитие транспортной системы, обеспечение перевозки пассажиров в "МО" и безопасности дорожного движения"</t>
  </si>
  <si>
    <t>11 1 00 00000</t>
  </si>
  <si>
    <t>Основное мероприятие "Капитальный ремонт, ремонт и содержание автомобильных дорог общего пользования  местного  значения"</t>
  </si>
  <si>
    <t>11 1 01 00000</t>
  </si>
  <si>
    <t xml:space="preserve">Капитальный ремонт, ремонт и содержание автомобильных дорог общего пользования местного значения </t>
  </si>
  <si>
    <t>11 1 01 С1424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</si>
  <si>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</si>
  <si>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11 1 01 13390</t>
  </si>
  <si>
    <t>Капитальные вложения в объекты государственной (муниципальной) собственности</t>
  </si>
  <si>
    <t>400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</si>
  <si>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</si>
  <si>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1 01 S3390</t>
  </si>
  <si>
    <t>Другие вопросы в области национальной экономики</t>
  </si>
  <si>
    <t>Основное мероприятие "Мероприятия по территориальному землеустройству объектов дорожной деятельности"</t>
  </si>
  <si>
    <t>12</t>
  </si>
  <si>
    <t>11 1 03 00000</t>
  </si>
  <si>
    <t>Межевание автомобильных дорог общего пользования местного значения, проведение кадастровых работ</t>
  </si>
  <si>
    <t>11 1 03 С1425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</si>
  <si>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</si>
  <si>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77 2 00 13600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</si>
  <si>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</si>
  <si>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77 2 00 S3600</t>
  </si>
  <si>
    <t xml:space="preserve"> 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</si>
  <si>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77 2 00 С1416</t>
  </si>
  <si>
    <t>Мероприятия в области земельных отношений</t>
  </si>
  <si>
    <t>77 2 00 С1468</t>
  </si>
  <si>
    <t>05 1 01</t>
  </si>
  <si>
    <t>Мероприятия в области энергосбережения</t>
  </si>
  <si>
    <t>77 2 00  00000</t>
  </si>
  <si>
    <t>77 2  00 П1416</t>
  </si>
  <si>
    <t>77 2 00 П1416</t>
  </si>
  <si>
    <t xml:space="preserve"> Содействие муниципальным образованиям Курской области в разработке документов территориального планирования и градостроительного зонирования</t>
  </si>
  <si>
    <t>77 2 00 1149</t>
  </si>
  <si>
    <t>21 0 00 00000</t>
  </si>
  <si>
    <t>Основное мероприятие муниципальной программы "Информационная поддержка малого и среднего предпринимательства, в том числе пропаганда и популяризация предпринимательской деятельности, печать методической продукции"</t>
  </si>
  <si>
    <t>21 0 01 00000</t>
  </si>
  <si>
    <t>Обеспечение условий для развития малого и среднего предпринимательства на территории муниципального образования</t>
  </si>
  <si>
    <t>21 0 00 С1405</t>
  </si>
  <si>
    <t>21 0 01 С1405</t>
  </si>
  <si>
    <t>Муниципальная программа «Развитие экономики муниципального образования»</t>
  </si>
  <si>
    <t>15 0 00 00000</t>
  </si>
  <si>
    <t>Закупка товаров, работ и услуг для государственных (муниципальных) нужд (субсидия)</t>
  </si>
  <si>
    <t>11 1 01 13370</t>
  </si>
  <si>
    <t>Закупка товаров, работ и услуг для государственных (муниципальных) нужд (софинансирование)</t>
  </si>
  <si>
    <t>11 1 01</t>
  </si>
  <si>
    <t>ЖИЛИЩНО-КОММУНАЛЬНОЕ ХОЯЙСТВО</t>
  </si>
  <si>
    <t>05</t>
  </si>
  <si>
    <t>Жилищное хозяйство</t>
  </si>
  <si>
    <t>07 0 00 00000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</si>
  <si>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поселка Теткино Глушковского района Курской области"</t>
  </si>
  <si>
    <t>07 1 00 00000</t>
  </si>
  <si>
    <t>Основное мероприятие "Капитальный ремонт многоквартирных домов поселка Теткино"</t>
  </si>
  <si>
    <t>07 1 07 00000</t>
  </si>
  <si>
    <t>Мероприятия по капитальному ремонту муниципального жилищного фонда</t>
  </si>
  <si>
    <t>07 1 07 С1430</t>
  </si>
  <si>
    <t>20,000</t>
  </si>
  <si>
    <t>Коммунальное хозяйство</t>
  </si>
  <si>
    <t>Муниципальная программа _____________кого сельсовета Глушковского района Курской области"Социальное развитие села _____________кого сельсовета  Глушковского района Курской области на период 2014-2017 годы и на период до 2020 года"</t>
  </si>
  <si>
    <t>16 0 00 00000</t>
  </si>
  <si>
    <t>Подпрограмма «Устойчивое развитие сельских территорий" муниципальной  программы  "Социальное развитие села _____________кого сельсовета  Глушковского района Курской области на период 2014-2017 годы и на период до 2020 года"</t>
  </si>
  <si>
    <t>16 1 00 00000</t>
  </si>
  <si>
    <t>Капитальные вложения  в объекты муниципальной собственности</t>
  </si>
  <si>
    <t>16 1 00 1429</t>
  </si>
  <si>
    <t>Бюджетные инвестиции</t>
  </si>
  <si>
    <t>Муниципальная программа  _____________кого сельсовета  Глушковского района Курской области «Охрана окружающей среды  в_____________ком сельсовете  Глушковского района  Курской области на 2014-2017 годы»</t>
  </si>
  <si>
    <t>06 0 00 00000</t>
  </si>
  <si>
    <t>Подпрограмма "Экология и чистая вода  __________кого сельсовета Глушковского района Курской области" муниципальной программы "Охрана окружающей среды ______________кого сельсовета Глушковского района Курской области"</t>
  </si>
  <si>
    <t>06 1 00 00000</t>
  </si>
  <si>
    <t>Обеспечение населения экологически чистой питьевой водой</t>
  </si>
  <si>
    <t>06 1 00 1342</t>
  </si>
  <si>
    <t>Мероприятия по обеспечению населения экологически чистой питьевой водой</t>
  </si>
  <si>
    <t>06 1 00 1427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</si>
  <si>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</si>
  <si>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"Обеспечение мероприятий по модернизации систем коммунальной инфраструктуры"</t>
  </si>
  <si>
    <t>07 1 08 00000</t>
  </si>
  <si>
    <t>Мероприятия в области коммунального хозяйства</t>
  </si>
  <si>
    <t>07 1 08 С1431</t>
  </si>
  <si>
    <t>Подпрограмма "Создание  условий для обеспечения доступным и комфортным жильем  граждан в МО "поселок Теткино" Глушковского района Курской области" муниципальной программы "Обеспечение  доступным и комфортным  жильем  и коммунальными услугами граждан  МО "поселок Теткино" сельсовета Глушковского района Курской области"</t>
  </si>
  <si>
    <t xml:space="preserve">  07 2 00 00000</t>
  </si>
  <si>
    <t>Основное мероприятие "Осуществление полномочий по созданию условий для развития социальной и инженерной инфраструктуры муниципальных образований "</t>
  </si>
  <si>
    <t xml:space="preserve">  07 2 03 00000</t>
  </si>
  <si>
    <t xml:space="preserve">Создание условий для развития социальной и инженерной инфраструктуры муниципальных образований </t>
  </si>
  <si>
    <t xml:space="preserve">  07 2 03 С1417</t>
  </si>
  <si>
    <t>содержание водопровода</t>
  </si>
  <si>
    <t xml:space="preserve">Обеспечение качественными услугами ЖКХ населения поселка Теткино Глушковского района </t>
  </si>
  <si>
    <t xml:space="preserve"> 77 2 00 00000</t>
  </si>
  <si>
    <t>Основное мероприятие "Расходы по отоплению, водоснабжению, ремонту, содержанию и техобслуживанию  помещений общежития"</t>
  </si>
  <si>
    <t xml:space="preserve">Осуществление переданных полномочий по созданию условий для развития социальной и инженерной инфраструктуры муниципальных образований </t>
  </si>
  <si>
    <t xml:space="preserve"> 77 2 01 С1431</t>
  </si>
  <si>
    <t>76 2 00 С1431</t>
  </si>
  <si>
    <t>77 2 00 С1431</t>
  </si>
  <si>
    <t>Благоустройство</t>
  </si>
  <si>
    <t xml:space="preserve"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</t>
  </si>
  <si>
    <t>Подпрограмма «Обеспечение качественными услугами ЖКХ населения МО "поселок Теткино" 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</si>
  <si>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"Уличное освещение"</t>
  </si>
  <si>
    <t>07 1 03 00000</t>
  </si>
  <si>
    <t>Мероприятия по благоустройству</t>
  </si>
  <si>
    <t>07 1 03 С1433</t>
  </si>
  <si>
    <t>переданные кладбища от района</t>
  </si>
  <si>
    <t>свои осещение прочие благоустройства</t>
  </si>
  <si>
    <t>Основное мероприятие "Озеленение"</t>
  </si>
  <si>
    <t>07 1 02 00000</t>
  </si>
  <si>
    <t>07 1 02 С1433</t>
  </si>
  <si>
    <t>Основное мероприятие "Организация ритуальных услуг и содержание мест захоронения"</t>
  </si>
  <si>
    <t>Иные межбюджетные трансферты на осуществление полномочий в области благоустройства</t>
  </si>
  <si>
    <t>Основное мероприятие "Прочие мероприятия по благоустройству в городских и сельских поселениях"</t>
  </si>
  <si>
    <t>07 1 04 00000</t>
  </si>
  <si>
    <t>07 1 04 С1433</t>
  </si>
  <si>
    <t>17 0 00 00000</t>
  </si>
  <si>
    <t>Основное мероприятие "Реализация регионального проекта "Формирование комфортной городской среды"Повышение уровня благоустройства территорий поселка Теткино Глушковского района Курской области"</t>
  </si>
  <si>
    <t>17 0 F2 00000</t>
  </si>
  <si>
    <t>Реализация программ формирования современной городской среды</t>
  </si>
  <si>
    <t>17 0 F2 55550</t>
  </si>
  <si>
    <t>Субсидии муниципальным образованиям на поддержку муниципальных программ формирования современной городской среды</t>
  </si>
  <si>
    <t>17 002</t>
  </si>
  <si>
    <t xml:space="preserve"> "Формирование современной городской среды в поселке Теткино Глушковского района Курской области на 2018 год" за счет собственных средств</t>
  </si>
  <si>
    <t>***** переданные полномочия</t>
  </si>
  <si>
    <t>17 0 02 L5551</t>
  </si>
  <si>
    <t>Основное мероприятие "Осуществление мероприятий по  благоустройству дворовых территорий"</t>
  </si>
  <si>
    <t>17 0 01 00000</t>
  </si>
  <si>
    <t>Реализация мероприятий по формированию современной городской среды за счет средств бюджета муниципального образования</t>
  </si>
  <si>
    <t>17 0 01 С5550</t>
  </si>
  <si>
    <t>Основное мероприятие "Осуществление мероприятий по благоустройству общественных территорий"</t>
  </si>
  <si>
    <t>17 0 02 00000</t>
  </si>
  <si>
    <t>17 0 02 С5550</t>
  </si>
  <si>
    <t xml:space="preserve">КУЛЬТУРА, КИНЕМАТОГРАФИЯ </t>
  </si>
  <si>
    <t>08</t>
  </si>
  <si>
    <t>Культура</t>
  </si>
  <si>
    <t>01 0 00 00000</t>
  </si>
  <si>
    <t>01 1 00 00000</t>
  </si>
  <si>
    <t>Основное мероприятие "Сохранение и развитие традиционной народной культуры, нематериального культурного наследия в Курской области"</t>
  </si>
  <si>
    <t>01 1 01 00000</t>
  </si>
  <si>
    <t>01 1 01 С1401</t>
  </si>
  <si>
    <t>Проведение капитального ремонта учреждений культуры поселений</t>
  </si>
  <si>
    <t>01 1 01 13320</t>
  </si>
  <si>
    <t>01 1 01 S3320</t>
  </si>
  <si>
    <t>Заработная плата и начисления на выплаты по оплате труда работников учреждений культуры муниципальных образований городскихи сельских поселений</t>
  </si>
  <si>
    <t>01 1 01 13330</t>
  </si>
  <si>
    <t>переданные от района</t>
  </si>
  <si>
    <t>Расходы на заработную плату и начисления на выплаты по оплате труда работникам учреждений культуры муниципальных образований городских и сельских поселений</t>
  </si>
  <si>
    <t>01 1 01 S3330</t>
  </si>
  <si>
    <t xml:space="preserve"> 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</si>
  <si>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01 1</t>
  </si>
  <si>
    <t>01 2 00 00000</t>
  </si>
  <si>
    <t>Основное мероприятие "Развитие библиотечного дела в МО "поселок Теткино"  Глушковского района Курской области"</t>
  </si>
  <si>
    <t>01 2 01 00000</t>
  </si>
  <si>
    <t>01 2 01 13330</t>
  </si>
  <si>
    <t>01 2 01 S3330</t>
  </si>
  <si>
    <t xml:space="preserve"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государственными внебюджетными фондами </t>
  </si>
  <si>
    <t>01 2 01 С1401</t>
  </si>
  <si>
    <t>СОЦИАЛЬНАЯ ПОЛИТИКА</t>
  </si>
  <si>
    <t>Пенсионное обеспечение</t>
  </si>
  <si>
    <t>02 0 00 00000</t>
  </si>
  <si>
    <t>02 1 00 00000</t>
  </si>
  <si>
    <t>Основное мероприятие "Предоставление выплат пенсий за выслугу лет, доплат к пенсиям государственных гражданских служащих Курской области"</t>
  </si>
  <si>
    <t>02 1 01 00000</t>
  </si>
  <si>
    <t>Выплата пенсий за выслугу лет и доплат к пенсиям муниципальных служащих</t>
  </si>
  <si>
    <t>02 1 01 С1445</t>
  </si>
  <si>
    <t>Социальное обеспечение и иные выплаты населению</t>
  </si>
  <si>
    <t>300</t>
  </si>
  <si>
    <t>Социальное обеспечение населения</t>
  </si>
  <si>
    <t>00 0 00 00000</t>
  </si>
  <si>
    <t xml:space="preserve">Муниципальная программа __________кого сельсовета Глушковского района Курской области "Обеспечение доступным  и комфортным жильем  и коммунальными услугами  граждан _______кого сельсовета Глушковского района Курской области </t>
  </si>
  <si>
    <t>Подпрограмма "Созданий  условий для обеспечения доступным и комфортным жильем  граждан _______кого сельсовета Глушковского района Курской области" муниципальной программы "Обеспечение  доступным и комфортным  жильем  и коммунальными услугами граждан ______________кого сельсовета Глушковского района Курской области"</t>
  </si>
  <si>
    <t xml:space="preserve">        07 2 00 00000</t>
  </si>
  <si>
    <t>Основное мероприятие "Обеспечение жильем отдельных категорий граждан"</t>
  </si>
  <si>
    <t>07 2 01</t>
  </si>
  <si>
    <t xml:space="preserve">Государственная поддержка молодых семей в улучшении жилищных условий </t>
  </si>
  <si>
    <t>07 2 01 П1418</t>
  </si>
  <si>
    <t xml:space="preserve"> Субсидии на мероприятия  подпрограммы "Обеспечение жильем молодых семей" федеральной целевой программы "Жилище" на 2011 - 2015 годы;</t>
  </si>
  <si>
    <t>Государственная поддержка молодых семей в улучшении жилищных условий на территории Курской области</t>
  </si>
  <si>
    <t>ФИЗИЧЕСКАЯ КУЛЬТУРА И СПОРТ</t>
  </si>
  <si>
    <t>Физическая культура</t>
  </si>
  <si>
    <t>11</t>
  </si>
  <si>
    <t xml:space="preserve">08 0 00 00000 </t>
  </si>
  <si>
    <t>08 2 00 00000</t>
  </si>
  <si>
    <t>Основное мероприятие "Создание условий для реализации муниципальной политики  к привлечению жителей к регулярным заниятиям физической культурой и спортом и ведению здорового образа жизни"</t>
  </si>
  <si>
    <t>08 2 01 00000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</si>
  <si>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</si>
  <si>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2 01 С1406</t>
  </si>
  <si>
    <t>Создание условий для успешного выступления спортсменов Глушковского района Курской области на спортивных соревнованиях и развития спортивного резерва</t>
  </si>
  <si>
    <t>08 2 01 С1407</t>
  </si>
  <si>
    <t>Обслуживание  государственного и муниципального долга</t>
  </si>
  <si>
    <t>Обслуживание государственного внутреннего и  муниципального долга</t>
  </si>
  <si>
    <t>14 0 00 00000</t>
  </si>
  <si>
    <t>14 1 01 00000</t>
  </si>
  <si>
    <t>Основное мероприятие "Повышение эффективности управления муниципальным долгом"</t>
  </si>
  <si>
    <t>Обслуживание муниципального долга</t>
  </si>
  <si>
    <t>14 1 01 С1465</t>
  </si>
  <si>
    <t>Обслуживание  государственного (муниципального ) долга</t>
  </si>
  <si>
    <t>700</t>
  </si>
  <si>
    <t>Объем условно утвержденных расходов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</si>
  <si>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2021-2023 годы»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</si>
  <si>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2021-2023 годы»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</si>
  <si>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2021-2023 г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</si>
  <si>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2021-2023  годы"</t>
  </si>
  <si>
    <t>Муниципальная программа МО "поселок Теткино" Глушковского района Курской области "Развитие малого и среднего предпринимательства на 2021-2023  годы"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</si>
  <si>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</si>
  <si>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2021-2023 годы»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</si>
  <si>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2021-2023 годы»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</si>
  <si>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2021-2023 годы» 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</si>
  <si>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2021-2023 годы» </t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</si>
  <si>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2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2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</si>
  <si>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2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2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</si>
  <si>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2018-2024 годы"</t>
  </si>
  <si>
    <t>Муниципальная программа МО "поселок Теткино"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</si>
  <si>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2021–2023 годы"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</si>
  <si>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2021–2023 годы»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</si>
  <si>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2021–2023годы»</t>
  </si>
  <si>
    <t>74 1 00 С1402</t>
  </si>
  <si>
    <t>"О бюджете  муниципального образования "поселок Теткино"  Глушковского района</t>
  </si>
  <si>
    <t>"поселок Теткино" Глушковского района Курской области  от 25 декабря 2020 г. № 50</t>
  </si>
  <si>
    <t>Сумма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</si>
</sst>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"/>
    <numFmt numFmtId="166" formatCode="0000000"/>
  </numFmts>
  <fonts count="30" x14ac:knownFonts="1"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3"/>
      <name val="Times New Roman"/>
      <family val="1"/>
      <charset val="204"/>
    </font>
    <font>
      <sz val="12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Helv"/>
    </font>
    <font>
      <sz val="12"/>
      <name val="Helv"/>
    </font>
    <font>
      <sz val="12"/>
      <color indexed="63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color indexed="6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CC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8" fillId="0" borderId="0"/>
    <xf numFmtId="0" fontId="11" fillId="0" borderId="0"/>
    <xf numFmtId="0" fontId="16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4" fillId="0" borderId="0"/>
  </cellStyleXfs>
  <cellXfs count="167">
    <xf numFmtId="0" fontId="0" fillId="0" borderId="0" xfId="0"/>
    <xf numFmtId="0" fontId="1" fillId="2" borderId="0" xfId="0" applyFont="1" applyFill="1"/>
    <xf numFmtId="49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1" fillId="0" borderId="0" xfId="0" applyFont="1" applyBorder="1" applyAlignment="1">
      <alignment vertical="center" wrapText="1"/>
    </xf>
    <xf numFmtId="0" fontId="4" fillId="0" borderId="0" xfId="1" applyFont="1" applyFill="1" applyAlignment="1">
      <alignment vertical="top"/>
    </xf>
    <xf numFmtId="164" fontId="5" fillId="2" borderId="0" xfId="0" applyNumberFormat="1" applyFont="1" applyFill="1" applyBorder="1" applyAlignment="1">
      <alignment horizontal="right" vertical="center" wrapText="1"/>
    </xf>
    <xf numFmtId="164" fontId="1" fillId="2" borderId="0" xfId="1" applyNumberFormat="1" applyFont="1" applyFill="1" applyAlignment="1">
      <alignment horizontal="right" vertical="center"/>
    </xf>
    <xf numFmtId="0" fontId="1" fillId="2" borderId="0" xfId="1" applyFont="1" applyFill="1" applyAlignment="1">
      <alignment vertical="top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right" vertical="center"/>
    </xf>
    <xf numFmtId="0" fontId="1" fillId="2" borderId="0" xfId="2" applyFont="1" applyFill="1"/>
    <xf numFmtId="0" fontId="6" fillId="3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/>
    <xf numFmtId="0" fontId="9" fillId="2" borderId="0" xfId="0" applyFont="1" applyFill="1" applyAlignment="1">
      <alignment wrapText="1"/>
    </xf>
    <xf numFmtId="0" fontId="6" fillId="3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2" fontId="6" fillId="2" borderId="1" xfId="3" applyNumberFormat="1" applyFont="1" applyFill="1" applyBorder="1" applyAlignment="1">
      <alignment horizontal="left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7" fillId="2" borderId="1" xfId="3" applyNumberFormat="1" applyFont="1" applyFill="1" applyBorder="1" applyAlignment="1">
      <alignment horizontal="right" vertical="center" wrapText="1"/>
    </xf>
    <xf numFmtId="0" fontId="1" fillId="2" borderId="0" xfId="3" applyFont="1" applyFill="1" applyAlignment="1">
      <alignment vertical="center"/>
    </xf>
    <xf numFmtId="0" fontId="1" fillId="2" borderId="0" xfId="3" applyFont="1" applyFill="1" applyAlignment="1">
      <alignment vertical="center" wrapText="1"/>
    </xf>
    <xf numFmtId="2" fontId="10" fillId="2" borderId="1" xfId="3" applyNumberFormat="1" applyFont="1" applyFill="1" applyBorder="1" applyAlignment="1">
      <alignment horizontal="left" vertical="center" wrapText="1"/>
    </xf>
    <xf numFmtId="49" fontId="10" fillId="2" borderId="1" xfId="3" applyNumberFormat="1" applyFont="1" applyFill="1" applyBorder="1" applyAlignment="1">
      <alignment horizontal="center" vertical="center" wrapText="1"/>
    </xf>
    <xf numFmtId="49" fontId="1" fillId="2" borderId="1" xfId="3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164" fontId="1" fillId="2" borderId="1" xfId="3" applyNumberFormat="1" applyFont="1" applyFill="1" applyBorder="1" applyAlignment="1">
      <alignment horizontal="right" vertical="center" wrapText="1"/>
    </xf>
    <xf numFmtId="0" fontId="12" fillId="2" borderId="0" xfId="3" applyFont="1" applyFill="1" applyAlignment="1">
      <alignment vertical="center"/>
    </xf>
    <xf numFmtId="0" fontId="12" fillId="2" borderId="0" xfId="3" applyFont="1" applyFill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2" fontId="1" fillId="2" borderId="1" xfId="3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vertical="center" wrapText="1"/>
    </xf>
    <xf numFmtId="0" fontId="7" fillId="2" borderId="0" xfId="2" applyFont="1" applyFill="1" applyAlignment="1">
      <alignment vertical="center"/>
    </xf>
    <xf numFmtId="0" fontId="7" fillId="2" borderId="0" xfId="2" applyFont="1" applyFill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49" fontId="7" fillId="2" borderId="1" xfId="2" applyNumberFormat="1" applyFont="1" applyFill="1" applyBorder="1" applyAlignment="1">
      <alignment horizontal="center" vertical="center" wrapText="1"/>
    </xf>
    <xf numFmtId="164" fontId="1" fillId="2" borderId="1" xfId="2" applyNumberFormat="1" applyFont="1" applyFill="1" applyBorder="1" applyAlignment="1">
      <alignment horizontal="right" vertical="center" wrapText="1"/>
    </xf>
    <xf numFmtId="2" fontId="6" fillId="2" borderId="2" xfId="3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10" fillId="2" borderId="2" xfId="3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justify"/>
    </xf>
    <xf numFmtId="0" fontId="10" fillId="2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165" fontId="10" fillId="2" borderId="0" xfId="0" applyNumberFormat="1" applyFont="1" applyFill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right"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14" fillId="2" borderId="0" xfId="0" applyFont="1" applyFill="1" applyAlignment="1">
      <alignment wrapText="1"/>
    </xf>
    <xf numFmtId="0" fontId="7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horizontal="justify"/>
    </xf>
    <xf numFmtId="0" fontId="6" fillId="2" borderId="0" xfId="0" applyFont="1" applyFill="1" applyAlignment="1">
      <alignment wrapText="1"/>
    </xf>
    <xf numFmtId="0" fontId="1" fillId="2" borderId="1" xfId="0" applyNumberFormat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7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166" fontId="1" fillId="2" borderId="1" xfId="4" applyNumberFormat="1" applyFont="1" applyFill="1" applyBorder="1" applyAlignment="1" applyProtection="1">
      <alignment horizontal="left" wrapText="1"/>
      <protection hidden="1"/>
    </xf>
    <xf numFmtId="0" fontId="10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justify" vertical="top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wrapText="1"/>
    </xf>
    <xf numFmtId="0" fontId="1" fillId="2" borderId="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164" fontId="7" fillId="2" borderId="1" xfId="2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0" fillId="2" borderId="1" xfId="5" applyFont="1" applyFill="1" applyBorder="1" applyAlignment="1" applyProtection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wrapText="1"/>
    </xf>
    <xf numFmtId="49" fontId="10" fillId="3" borderId="4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49" fontId="21" fillId="4" borderId="1" xfId="3" applyNumberFormat="1" applyFont="1" applyFill="1" applyBorder="1" applyAlignment="1">
      <alignment horizontal="center" vertical="center" wrapText="1"/>
    </xf>
    <xf numFmtId="49" fontId="7" fillId="4" borderId="1" xfId="3" applyNumberFormat="1" applyFont="1" applyFill="1" applyBorder="1" applyAlignment="1">
      <alignment horizontal="center" vertical="center" wrapText="1"/>
    </xf>
    <xf numFmtId="49" fontId="21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vertical="top" wrapText="1"/>
    </xf>
    <xf numFmtId="49" fontId="22" fillId="5" borderId="1" xfId="3" applyNumberFormat="1" applyFont="1" applyFill="1" applyBorder="1" applyAlignment="1">
      <alignment horizontal="center" vertical="center" wrapText="1"/>
    </xf>
    <xf numFmtId="49" fontId="1" fillId="5" borderId="1" xfId="3" applyNumberFormat="1" applyFont="1" applyFill="1" applyBorder="1" applyAlignment="1">
      <alignment horizontal="center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0" fontId="22" fillId="5" borderId="1" xfId="0" applyFont="1" applyFill="1" applyBorder="1" applyAlignment="1">
      <alignment horizontal="justify"/>
    </xf>
    <xf numFmtId="49" fontId="7" fillId="5" borderId="1" xfId="3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166" fontId="1" fillId="6" borderId="1" xfId="4" applyNumberFormat="1" applyFont="1" applyFill="1" applyBorder="1" applyAlignment="1" applyProtection="1">
      <alignment horizontal="left" wrapText="1"/>
      <protection hidden="1"/>
    </xf>
    <xf numFmtId="49" fontId="22" fillId="6" borderId="1" xfId="6" applyNumberFormat="1" applyFont="1" applyFill="1" applyBorder="1" applyAlignment="1">
      <alignment horizontal="center" vertical="center" wrapText="1"/>
    </xf>
    <xf numFmtId="49" fontId="22" fillId="6" borderId="1" xfId="7" applyNumberFormat="1" applyFont="1" applyFill="1" applyBorder="1" applyAlignment="1">
      <alignment horizontal="center" vertical="center" wrapText="1"/>
    </xf>
    <xf numFmtId="0" fontId="22" fillId="6" borderId="1" xfId="7" applyFont="1" applyFill="1" applyBorder="1" applyAlignment="1">
      <alignment horizontal="left" vertical="center"/>
    </xf>
    <xf numFmtId="49" fontId="21" fillId="6" borderId="1" xfId="7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27" fillId="2" borderId="0" xfId="0" applyFont="1" applyFill="1" applyAlignment="1">
      <alignment vertical="center"/>
    </xf>
    <xf numFmtId="0" fontId="27" fillId="2" borderId="0" xfId="0" applyFont="1" applyFill="1" applyAlignment="1">
      <alignment vertical="center" wrapText="1"/>
    </xf>
    <xf numFmtId="0" fontId="6" fillId="2" borderId="1" xfId="0" applyFont="1" applyFill="1" applyBorder="1"/>
    <xf numFmtId="49" fontId="13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 wrapText="1"/>
    </xf>
    <xf numFmtId="2" fontId="10" fillId="2" borderId="0" xfId="0" applyNumberFormat="1" applyFont="1" applyFill="1" applyAlignment="1">
      <alignment vertical="center" wrapText="1"/>
    </xf>
    <xf numFmtId="49" fontId="10" fillId="2" borderId="0" xfId="0" applyNumberFormat="1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/>
    </xf>
    <xf numFmtId="164" fontId="10" fillId="2" borderId="0" xfId="0" applyNumberFormat="1" applyFont="1" applyFill="1" applyAlignment="1">
      <alignment horizontal="right" vertical="center" wrapText="1"/>
    </xf>
    <xf numFmtId="0" fontId="9" fillId="2" borderId="0" xfId="0" applyFont="1" applyFill="1"/>
    <xf numFmtId="49" fontId="10" fillId="2" borderId="0" xfId="0" applyNumberFormat="1" applyFont="1" applyFill="1" applyAlignment="1">
      <alignment horizontal="center"/>
    </xf>
    <xf numFmtId="164" fontId="10" fillId="2" borderId="0" xfId="0" applyNumberFormat="1" applyFont="1" applyFill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</cellXfs>
  <cellStyles count="8">
    <cellStyle name="Гиперссылка" xfId="5" builtinId="8"/>
    <cellStyle name="Обычный" xfId="0" builtinId="0"/>
    <cellStyle name="Обычный 2 2" xfId="4"/>
    <cellStyle name="Обычный 4" xfId="7"/>
    <cellStyle name="Обычный_Прил.1,2,3-2009" xfId="1"/>
    <cellStyle name="Обычный_Прил.7,8 Расходы_2009" xfId="2"/>
    <cellStyle name="Стиль 1" xfId="3"/>
    <cellStyle name="Стиль 1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87"/>
  <sheetViews>
    <sheetView tabSelected="1" topLeftCell="A228" zoomScale="90" zoomScaleNormal="90" workbookViewId="0">
      <selection activeCell="H9" sqref="H9"/>
    </sheetView>
  </sheetViews>
  <sheetFormatPr defaultColWidth="9.140625" defaultRowHeight="15.75" x14ac:dyDescent="0.25"/>
  <cols>
    <col min="1" max="1" width="89.140625" style="156" customWidth="1"/>
    <col min="2" max="2" width="8.7109375" style="157" customWidth="1"/>
    <col min="3" max="3" width="7.28515625" style="161" customWidth="1"/>
    <col min="4" max="4" width="7.140625" style="161" customWidth="1"/>
    <col min="5" max="5" width="21.85546875" style="158" customWidth="1"/>
    <col min="6" max="6" width="7.140625" style="161" customWidth="1"/>
    <col min="7" max="7" width="15.85546875" style="162" customWidth="1"/>
    <col min="8" max="8" width="14.7109375" style="162" customWidth="1"/>
    <col min="9" max="9" width="14.28515625" style="162" customWidth="1"/>
    <col min="10" max="10" width="9.140625" style="21" customWidth="1"/>
    <col min="11" max="39" width="9.140625" style="160" customWidth="1"/>
    <col min="40" max="16384" width="9.140625" style="160"/>
  </cols>
  <sheetData>
    <row r="1" spans="1:10" s="1" customFormat="1" x14ac:dyDescent="0.25">
      <c r="A1" s="165" t="s">
        <v>0</v>
      </c>
      <c r="B1" s="165"/>
      <c r="C1" s="165"/>
      <c r="D1" s="165"/>
      <c r="E1" s="165"/>
      <c r="F1" s="165"/>
      <c r="G1" s="165"/>
      <c r="H1" s="165"/>
      <c r="I1" s="165"/>
    </row>
    <row r="2" spans="1:10" s="1" customFormat="1" x14ac:dyDescent="0.25">
      <c r="A2" s="165" t="s">
        <v>1</v>
      </c>
      <c r="B2" s="165"/>
      <c r="C2" s="165"/>
      <c r="D2" s="165"/>
      <c r="E2" s="165"/>
      <c r="F2" s="165"/>
      <c r="G2" s="165"/>
      <c r="H2" s="165"/>
      <c r="I2" s="165"/>
    </row>
    <row r="3" spans="1:10" s="3" customFormat="1" ht="15.75" customHeight="1" x14ac:dyDescent="0.25">
      <c r="A3" s="165" t="s">
        <v>337</v>
      </c>
      <c r="B3" s="165"/>
      <c r="C3" s="165"/>
      <c r="D3" s="165"/>
      <c r="E3" s="165"/>
      <c r="F3" s="165"/>
      <c r="G3" s="165"/>
      <c r="H3" s="165"/>
      <c r="I3" s="165"/>
      <c r="J3" s="2"/>
    </row>
    <row r="4" spans="1:10" s="5" customFormat="1" ht="16.5" customHeight="1" x14ac:dyDescent="0.25">
      <c r="A4" s="166" t="s">
        <v>336</v>
      </c>
      <c r="B4" s="166"/>
      <c r="C4" s="166"/>
      <c r="D4" s="166"/>
      <c r="E4" s="166"/>
      <c r="F4" s="166"/>
      <c r="G4" s="166"/>
      <c r="H4" s="166"/>
      <c r="I4" s="166"/>
      <c r="J4" s="4"/>
    </row>
    <row r="5" spans="1:10" s="5" customFormat="1" ht="16.5" customHeight="1" x14ac:dyDescent="0.25">
      <c r="A5" s="166" t="s">
        <v>2</v>
      </c>
      <c r="B5" s="166"/>
      <c r="C5" s="166"/>
      <c r="D5" s="166"/>
      <c r="E5" s="166"/>
      <c r="F5" s="166"/>
      <c r="G5" s="166"/>
      <c r="H5" s="166"/>
      <c r="I5" s="166"/>
      <c r="J5" s="4"/>
    </row>
    <row r="6" spans="1:10" s="8" customFormat="1" x14ac:dyDescent="0.25">
      <c r="A6" s="163"/>
      <c r="B6" s="163"/>
      <c r="C6" s="163"/>
      <c r="D6" s="163"/>
      <c r="E6" s="163"/>
      <c r="F6" s="163"/>
      <c r="G6" s="6"/>
      <c r="H6" s="6"/>
      <c r="I6" s="7"/>
    </row>
    <row r="7" spans="1:10" s="8" customFormat="1" x14ac:dyDescent="0.25">
      <c r="A7" s="163"/>
      <c r="B7" s="163"/>
      <c r="C7" s="163"/>
      <c r="D7" s="163"/>
      <c r="E7" s="163"/>
      <c r="F7" s="163"/>
      <c r="G7" s="6"/>
      <c r="H7" s="6"/>
      <c r="I7" s="7"/>
    </row>
    <row r="8" spans="1:10" s="8" customFormat="1" x14ac:dyDescent="0.25">
      <c r="A8" s="164" t="s">
        <v>3</v>
      </c>
      <c r="B8" s="164"/>
      <c r="C8" s="164"/>
      <c r="D8" s="164"/>
      <c r="E8" s="164"/>
      <c r="F8" s="164"/>
      <c r="G8" s="164"/>
      <c r="H8" s="164"/>
      <c r="I8" s="164"/>
    </row>
    <row r="9" spans="1:10" s="15" customFormat="1" x14ac:dyDescent="0.25">
      <c r="A9" s="9"/>
      <c r="B9" s="10"/>
      <c r="C9" s="11"/>
      <c r="D9" s="11"/>
      <c r="E9" s="12"/>
      <c r="F9" s="13"/>
      <c r="G9" s="14"/>
      <c r="H9" s="14"/>
      <c r="I9" s="14" t="s">
        <v>4</v>
      </c>
    </row>
    <row r="10" spans="1:10" s="22" customFormat="1" ht="31.5" x14ac:dyDescent="0.25">
      <c r="A10" s="16" t="s">
        <v>5</v>
      </c>
      <c r="B10" s="17" t="s">
        <v>6</v>
      </c>
      <c r="C10" s="17" t="s">
        <v>7</v>
      </c>
      <c r="D10" s="18" t="s">
        <v>8</v>
      </c>
      <c r="E10" s="19" t="s">
        <v>9</v>
      </c>
      <c r="F10" s="18" t="s">
        <v>10</v>
      </c>
      <c r="G10" s="20" t="s">
        <v>11</v>
      </c>
      <c r="H10" s="20" t="s">
        <v>12</v>
      </c>
      <c r="I10" s="20" t="s">
        <v>338</v>
      </c>
      <c r="J10" s="21"/>
    </row>
    <row r="11" spans="1:10" s="26" customFormat="1" x14ac:dyDescent="0.25">
      <c r="A11" s="23" t="s">
        <v>13</v>
      </c>
      <c r="B11" s="24"/>
      <c r="C11" s="18"/>
      <c r="D11" s="18"/>
      <c r="E11" s="19"/>
      <c r="F11" s="18"/>
      <c r="G11" s="20">
        <f>+G12</f>
        <v>13401.987999999999</v>
      </c>
      <c r="H11" s="20">
        <f>+H12</f>
        <v>12209.050999999999</v>
      </c>
      <c r="I11" s="20">
        <f>+I12</f>
        <v>12405.514999999999</v>
      </c>
      <c r="J11" s="25"/>
    </row>
    <row r="12" spans="1:10" s="26" customFormat="1" x14ac:dyDescent="0.25">
      <c r="A12" s="23" t="s">
        <v>14</v>
      </c>
      <c r="B12" s="17" t="s">
        <v>15</v>
      </c>
      <c r="C12" s="18"/>
      <c r="D12" s="18"/>
      <c r="E12" s="19"/>
      <c r="F12" s="18"/>
      <c r="G12" s="20">
        <f>G13+G62+G69+G88+G131+G198+G225+G242+G251</f>
        <v>13401.987999999999</v>
      </c>
      <c r="H12" s="20">
        <f>H13+H62+H69+H88+H131+H198+H225+H242</f>
        <v>12209.050999999999</v>
      </c>
      <c r="I12" s="20">
        <f>I13+I62+I69+I88+I131+I198+I225+I242+I251</f>
        <v>12405.514999999999</v>
      </c>
      <c r="J12" s="25"/>
    </row>
    <row r="13" spans="1:10" s="26" customFormat="1" x14ac:dyDescent="0.25">
      <c r="A13" s="23" t="s">
        <v>16</v>
      </c>
      <c r="B13" s="17" t="s">
        <v>15</v>
      </c>
      <c r="C13" s="18" t="s">
        <v>17</v>
      </c>
      <c r="D13" s="18"/>
      <c r="E13" s="19"/>
      <c r="F13" s="18"/>
      <c r="G13" s="20">
        <f>G14+G19+G26+G31+G36</f>
        <v>3803.2</v>
      </c>
      <c r="H13" s="20">
        <f>H14+H19+H26+H31+H36</f>
        <v>4284.3</v>
      </c>
      <c r="I13" s="20">
        <f>I14+I19+I26+I31+I36</f>
        <v>4340.2</v>
      </c>
      <c r="J13" s="25"/>
    </row>
    <row r="14" spans="1:10" s="26" customFormat="1" ht="31.5" x14ac:dyDescent="0.25">
      <c r="A14" s="27" t="s">
        <v>18</v>
      </c>
      <c r="B14" s="17" t="s">
        <v>15</v>
      </c>
      <c r="C14" s="18" t="s">
        <v>17</v>
      </c>
      <c r="D14" s="18" t="s">
        <v>19</v>
      </c>
      <c r="E14" s="19"/>
      <c r="F14" s="18"/>
      <c r="G14" s="20">
        <f t="shared" ref="G14:H17" si="0">+G15</f>
        <v>650</v>
      </c>
      <c r="H14" s="20">
        <f t="shared" si="0"/>
        <v>650</v>
      </c>
      <c r="I14" s="20">
        <f>+I15</f>
        <v>650</v>
      </c>
      <c r="J14" s="25"/>
    </row>
    <row r="15" spans="1:10" s="34" customFormat="1" x14ac:dyDescent="0.25">
      <c r="A15" s="28" t="s">
        <v>20</v>
      </c>
      <c r="B15" s="29" t="s">
        <v>15</v>
      </c>
      <c r="C15" s="30" t="s">
        <v>17</v>
      </c>
      <c r="D15" s="30" t="s">
        <v>19</v>
      </c>
      <c r="E15" s="31" t="s">
        <v>21</v>
      </c>
      <c r="F15" s="30"/>
      <c r="G15" s="32">
        <f t="shared" si="0"/>
        <v>650</v>
      </c>
      <c r="H15" s="32">
        <f t="shared" si="0"/>
        <v>650</v>
      </c>
      <c r="I15" s="32">
        <f>+I16</f>
        <v>650</v>
      </c>
      <c r="J15" s="33"/>
    </row>
    <row r="16" spans="1:10" s="41" customFormat="1" x14ac:dyDescent="0.25">
      <c r="A16" s="35" t="s">
        <v>22</v>
      </c>
      <c r="B16" s="36" t="s">
        <v>15</v>
      </c>
      <c r="C16" s="37" t="s">
        <v>17</v>
      </c>
      <c r="D16" s="37" t="s">
        <v>19</v>
      </c>
      <c r="E16" s="38" t="s">
        <v>23</v>
      </c>
      <c r="F16" s="37"/>
      <c r="G16" s="39">
        <f t="shared" si="0"/>
        <v>650</v>
      </c>
      <c r="H16" s="39">
        <f t="shared" si="0"/>
        <v>650</v>
      </c>
      <c r="I16" s="39">
        <f>+I17</f>
        <v>650</v>
      </c>
      <c r="J16" s="40"/>
    </row>
    <row r="17" spans="1:10" s="41" customFormat="1" x14ac:dyDescent="0.25">
      <c r="A17" s="35" t="s">
        <v>24</v>
      </c>
      <c r="B17" s="36" t="s">
        <v>15</v>
      </c>
      <c r="C17" s="37" t="s">
        <v>17</v>
      </c>
      <c r="D17" s="37" t="s">
        <v>19</v>
      </c>
      <c r="E17" s="38" t="s">
        <v>25</v>
      </c>
      <c r="F17" s="37"/>
      <c r="G17" s="39">
        <f>+G18</f>
        <v>650</v>
      </c>
      <c r="H17" s="39">
        <f t="shared" si="0"/>
        <v>650</v>
      </c>
      <c r="I17" s="39">
        <f>+I18</f>
        <v>650</v>
      </c>
      <c r="J17" s="40"/>
    </row>
    <row r="18" spans="1:10" s="41" customFormat="1" ht="47.25" x14ac:dyDescent="0.25">
      <c r="A18" s="42" t="s">
        <v>26</v>
      </c>
      <c r="B18" s="24" t="s">
        <v>15</v>
      </c>
      <c r="C18" s="24" t="s">
        <v>17</v>
      </c>
      <c r="D18" s="24" t="s">
        <v>19</v>
      </c>
      <c r="E18" s="38" t="s">
        <v>25</v>
      </c>
      <c r="F18" s="30" t="s">
        <v>27</v>
      </c>
      <c r="G18" s="39">
        <v>650</v>
      </c>
      <c r="H18" s="39">
        <v>650</v>
      </c>
      <c r="I18" s="39">
        <v>650</v>
      </c>
      <c r="J18" s="40" t="s">
        <v>28</v>
      </c>
    </row>
    <row r="19" spans="1:10" s="41" customFormat="1" ht="57.75" customHeight="1" x14ac:dyDescent="0.25">
      <c r="A19" s="27" t="s">
        <v>29</v>
      </c>
      <c r="B19" s="17" t="s">
        <v>15</v>
      </c>
      <c r="C19" s="18" t="s">
        <v>17</v>
      </c>
      <c r="D19" s="18" t="s">
        <v>30</v>
      </c>
      <c r="E19" s="19"/>
      <c r="F19" s="18"/>
      <c r="G19" s="20">
        <f t="shared" ref="G19:H21" si="1">+G20</f>
        <v>2757.3789999999999</v>
      </c>
      <c r="H19" s="20">
        <f t="shared" si="1"/>
        <v>2757.3789999999999</v>
      </c>
      <c r="I19" s="20">
        <f>+I20</f>
        <v>2757.3789999999999</v>
      </c>
      <c r="J19" s="40"/>
    </row>
    <row r="20" spans="1:10" s="41" customFormat="1" x14ac:dyDescent="0.25">
      <c r="A20" s="28" t="s">
        <v>31</v>
      </c>
      <c r="B20" s="29" t="s">
        <v>15</v>
      </c>
      <c r="C20" s="30" t="s">
        <v>17</v>
      </c>
      <c r="D20" s="30" t="s">
        <v>30</v>
      </c>
      <c r="E20" s="31" t="s">
        <v>32</v>
      </c>
      <c r="F20" s="30"/>
      <c r="G20" s="32">
        <f>+G21</f>
        <v>2757.3789999999999</v>
      </c>
      <c r="H20" s="32">
        <f t="shared" si="1"/>
        <v>2757.3789999999999</v>
      </c>
      <c r="I20" s="32">
        <f>+I21</f>
        <v>2757.3789999999999</v>
      </c>
      <c r="J20" s="40"/>
    </row>
    <row r="21" spans="1:10" s="41" customFormat="1" x14ac:dyDescent="0.25">
      <c r="A21" s="35" t="s">
        <v>33</v>
      </c>
      <c r="B21" s="36" t="s">
        <v>15</v>
      </c>
      <c r="C21" s="37" t="s">
        <v>17</v>
      </c>
      <c r="D21" s="37" t="s">
        <v>30</v>
      </c>
      <c r="E21" s="38" t="s">
        <v>34</v>
      </c>
      <c r="F21" s="37"/>
      <c r="G21" s="39">
        <f t="shared" si="1"/>
        <v>2757.3789999999999</v>
      </c>
      <c r="H21" s="39">
        <f t="shared" si="1"/>
        <v>2757.3789999999999</v>
      </c>
      <c r="I21" s="39">
        <f>+I22</f>
        <v>2757.3789999999999</v>
      </c>
      <c r="J21" s="40"/>
    </row>
    <row r="22" spans="1:10" s="41" customFormat="1" x14ac:dyDescent="0.25">
      <c r="A22" s="35" t="s">
        <v>24</v>
      </c>
      <c r="B22" s="36" t="s">
        <v>15</v>
      </c>
      <c r="C22" s="37" t="s">
        <v>17</v>
      </c>
      <c r="D22" s="37" t="s">
        <v>30</v>
      </c>
      <c r="E22" s="38" t="s">
        <v>35</v>
      </c>
      <c r="F22" s="37"/>
      <c r="G22" s="39">
        <f>G23+G25+G24</f>
        <v>2757.3789999999999</v>
      </c>
      <c r="H22" s="39">
        <f t="shared" ref="H22:I22" si="2">H23+H25+H24</f>
        <v>2757.3789999999999</v>
      </c>
      <c r="I22" s="39">
        <f t="shared" si="2"/>
        <v>2757.3789999999999</v>
      </c>
      <c r="J22" s="40" t="s">
        <v>28</v>
      </c>
    </row>
    <row r="23" spans="1:10" s="41" customFormat="1" ht="47.25" x14ac:dyDescent="0.25">
      <c r="A23" s="42" t="s">
        <v>26</v>
      </c>
      <c r="B23" s="24" t="s">
        <v>15</v>
      </c>
      <c r="C23" s="24" t="s">
        <v>17</v>
      </c>
      <c r="D23" s="24" t="s">
        <v>30</v>
      </c>
      <c r="E23" s="38" t="s">
        <v>35</v>
      </c>
      <c r="F23" s="30" t="s">
        <v>27</v>
      </c>
      <c r="G23" s="39">
        <v>2523.125</v>
      </c>
      <c r="H23" s="39">
        <v>2726.3789999999999</v>
      </c>
      <c r="I23" s="39">
        <v>2728.3789999999999</v>
      </c>
      <c r="J23" s="40"/>
    </row>
    <row r="24" spans="1:10" s="41" customFormat="1" x14ac:dyDescent="0.25">
      <c r="A24" s="43" t="s">
        <v>57</v>
      </c>
      <c r="B24" s="24" t="s">
        <v>15</v>
      </c>
      <c r="C24" s="24" t="s">
        <v>17</v>
      </c>
      <c r="D24" s="24" t="s">
        <v>30</v>
      </c>
      <c r="E24" s="38" t="s">
        <v>335</v>
      </c>
      <c r="F24" s="30" t="s">
        <v>58</v>
      </c>
      <c r="G24" s="39">
        <v>205.35400000000001</v>
      </c>
      <c r="H24" s="39">
        <v>0</v>
      </c>
      <c r="I24" s="39">
        <v>0</v>
      </c>
      <c r="J24" s="40"/>
    </row>
    <row r="25" spans="1:10" s="41" customFormat="1" x14ac:dyDescent="0.25">
      <c r="A25" s="43" t="s">
        <v>36</v>
      </c>
      <c r="B25" s="24" t="s">
        <v>15</v>
      </c>
      <c r="C25" s="24" t="s">
        <v>17</v>
      </c>
      <c r="D25" s="24" t="s">
        <v>30</v>
      </c>
      <c r="E25" s="38" t="s">
        <v>35</v>
      </c>
      <c r="F25" s="30" t="s">
        <v>37</v>
      </c>
      <c r="G25" s="39">
        <v>28.9</v>
      </c>
      <c r="H25" s="39">
        <v>31</v>
      </c>
      <c r="I25" s="39">
        <v>29</v>
      </c>
      <c r="J25" s="40"/>
    </row>
    <row r="26" spans="1:10" s="41" customFormat="1" ht="31.5" hidden="1" x14ac:dyDescent="0.25">
      <c r="A26" s="44" t="s">
        <v>38</v>
      </c>
      <c r="B26" s="17" t="s">
        <v>15</v>
      </c>
      <c r="C26" s="17" t="s">
        <v>17</v>
      </c>
      <c r="D26" s="17" t="s">
        <v>39</v>
      </c>
      <c r="E26" s="31"/>
      <c r="F26" s="17"/>
      <c r="G26" s="45"/>
      <c r="H26" s="45"/>
      <c r="I26" s="45">
        <f>+I27</f>
        <v>0</v>
      </c>
      <c r="J26" s="40"/>
    </row>
    <row r="27" spans="1:10" s="41" customFormat="1" ht="31.5" hidden="1" x14ac:dyDescent="0.25">
      <c r="A27" s="28" t="s">
        <v>40</v>
      </c>
      <c r="B27" s="29" t="s">
        <v>15</v>
      </c>
      <c r="C27" s="30" t="s">
        <v>17</v>
      </c>
      <c r="D27" s="30" t="s">
        <v>39</v>
      </c>
      <c r="E27" s="31" t="s">
        <v>41</v>
      </c>
      <c r="F27" s="30"/>
      <c r="G27" s="32"/>
      <c r="H27" s="32"/>
      <c r="I27" s="32">
        <f>I28</f>
        <v>0</v>
      </c>
      <c r="J27" s="40"/>
    </row>
    <row r="28" spans="1:10" s="41" customFormat="1" hidden="1" x14ac:dyDescent="0.25">
      <c r="A28" s="35" t="s">
        <v>42</v>
      </c>
      <c r="B28" s="36" t="s">
        <v>15</v>
      </c>
      <c r="C28" s="37" t="s">
        <v>17</v>
      </c>
      <c r="D28" s="37" t="s">
        <v>39</v>
      </c>
      <c r="E28" s="38" t="s">
        <v>43</v>
      </c>
      <c r="F28" s="37"/>
      <c r="G28" s="39"/>
      <c r="H28" s="39"/>
      <c r="I28" s="39">
        <f>+I29</f>
        <v>0</v>
      </c>
      <c r="J28" s="40"/>
    </row>
    <row r="29" spans="1:10" s="41" customFormat="1" ht="31.5" hidden="1" x14ac:dyDescent="0.25">
      <c r="A29" s="46" t="s">
        <v>44</v>
      </c>
      <c r="B29" s="36" t="s">
        <v>15</v>
      </c>
      <c r="C29" s="37" t="s">
        <v>17</v>
      </c>
      <c r="D29" s="37" t="s">
        <v>39</v>
      </c>
      <c r="E29" s="38" t="s">
        <v>45</v>
      </c>
      <c r="F29" s="37"/>
      <c r="G29" s="39"/>
      <c r="H29" s="39"/>
      <c r="I29" s="39">
        <f>SUM(I30:I30)</f>
        <v>0</v>
      </c>
      <c r="J29" s="40"/>
    </row>
    <row r="30" spans="1:10" s="41" customFormat="1" hidden="1" x14ac:dyDescent="0.25">
      <c r="A30" s="42" t="s">
        <v>46</v>
      </c>
      <c r="B30" s="24" t="s">
        <v>15</v>
      </c>
      <c r="C30" s="24" t="s">
        <v>17</v>
      </c>
      <c r="D30" s="24" t="s">
        <v>39</v>
      </c>
      <c r="E30" s="38" t="s">
        <v>47</v>
      </c>
      <c r="F30" s="30" t="s">
        <v>48</v>
      </c>
      <c r="G30" s="32"/>
      <c r="H30" s="39"/>
      <c r="I30" s="39"/>
    </row>
    <row r="31" spans="1:10" s="26" customFormat="1" hidden="1" x14ac:dyDescent="0.25">
      <c r="A31" s="27" t="s">
        <v>49</v>
      </c>
      <c r="B31" s="17" t="s">
        <v>15</v>
      </c>
      <c r="C31" s="18" t="s">
        <v>17</v>
      </c>
      <c r="D31" s="18" t="s">
        <v>50</v>
      </c>
      <c r="E31" s="19"/>
      <c r="F31" s="47"/>
      <c r="G31" s="48"/>
      <c r="H31" s="48"/>
      <c r="I31" s="20">
        <f>I32</f>
        <v>0</v>
      </c>
      <c r="J31" s="25"/>
    </row>
    <row r="32" spans="1:10" s="26" customFormat="1" hidden="1" x14ac:dyDescent="0.25">
      <c r="A32" s="49" t="s">
        <v>51</v>
      </c>
      <c r="B32" s="29" t="s">
        <v>15</v>
      </c>
      <c r="C32" s="18" t="s">
        <v>17</v>
      </c>
      <c r="D32" s="18" t="s">
        <v>50</v>
      </c>
      <c r="E32" s="19" t="s">
        <v>52</v>
      </c>
      <c r="F32" s="18"/>
      <c r="G32" s="20"/>
      <c r="H32" s="20"/>
      <c r="I32" s="20">
        <f>I33</f>
        <v>0</v>
      </c>
      <c r="J32" s="25"/>
    </row>
    <row r="33" spans="1:250" s="41" customFormat="1" hidden="1" x14ac:dyDescent="0.25">
      <c r="A33" s="35" t="s">
        <v>53</v>
      </c>
      <c r="B33" s="36" t="s">
        <v>15</v>
      </c>
      <c r="C33" s="37" t="s">
        <v>17</v>
      </c>
      <c r="D33" s="37" t="s">
        <v>50</v>
      </c>
      <c r="E33" s="38" t="s">
        <v>54</v>
      </c>
      <c r="F33" s="37"/>
      <c r="G33" s="39"/>
      <c r="H33" s="39"/>
      <c r="I33" s="39">
        <f>+I34</f>
        <v>0</v>
      </c>
      <c r="J33" s="40"/>
    </row>
    <row r="34" spans="1:250" s="41" customFormat="1" hidden="1" x14ac:dyDescent="0.25">
      <c r="A34" s="35" t="s">
        <v>55</v>
      </c>
      <c r="B34" s="36" t="s">
        <v>15</v>
      </c>
      <c r="C34" s="37" t="s">
        <v>17</v>
      </c>
      <c r="D34" s="37" t="s">
        <v>50</v>
      </c>
      <c r="E34" s="38" t="s">
        <v>56</v>
      </c>
      <c r="F34" s="37"/>
      <c r="G34" s="39"/>
      <c r="H34" s="39"/>
      <c r="I34" s="39">
        <f>+I35</f>
        <v>0</v>
      </c>
      <c r="J34" s="40"/>
    </row>
    <row r="35" spans="1:250" s="26" customFormat="1" hidden="1" x14ac:dyDescent="0.25">
      <c r="A35" s="50" t="s">
        <v>57</v>
      </c>
      <c r="B35" s="24" t="s">
        <v>15</v>
      </c>
      <c r="C35" s="24" t="s">
        <v>17</v>
      </c>
      <c r="D35" s="24" t="s">
        <v>50</v>
      </c>
      <c r="E35" s="38" t="s">
        <v>56</v>
      </c>
      <c r="F35" s="17" t="s">
        <v>58</v>
      </c>
      <c r="G35" s="45"/>
      <c r="H35" s="45"/>
      <c r="I35" s="51"/>
      <c r="J35" s="25" t="s">
        <v>28</v>
      </c>
    </row>
    <row r="36" spans="1:250" s="53" customFormat="1" x14ac:dyDescent="0.25">
      <c r="A36" s="27" t="s">
        <v>59</v>
      </c>
      <c r="B36" s="17" t="s">
        <v>15</v>
      </c>
      <c r="C36" s="18" t="s">
        <v>17</v>
      </c>
      <c r="D36" s="18" t="s">
        <v>60</v>
      </c>
      <c r="E36" s="19"/>
      <c r="F36" s="18"/>
      <c r="G36" s="20">
        <f>G37+G45+G47+G52</f>
        <v>395.82100000000003</v>
      </c>
      <c r="H36" s="20">
        <f>H37+H45+H47+H52</f>
        <v>876.92100000000005</v>
      </c>
      <c r="I36" s="20">
        <f>I37+I45+I47+I52</f>
        <v>932.82100000000003</v>
      </c>
      <c r="J36" s="52"/>
    </row>
    <row r="37" spans="1:250" s="55" customFormat="1" ht="47.25" x14ac:dyDescent="0.25">
      <c r="A37" s="44" t="s">
        <v>318</v>
      </c>
      <c r="B37" s="29" t="s">
        <v>15</v>
      </c>
      <c r="C37" s="17" t="s">
        <v>17</v>
      </c>
      <c r="D37" s="17" t="s">
        <v>60</v>
      </c>
      <c r="E37" s="31" t="s">
        <v>61</v>
      </c>
      <c r="F37" s="17"/>
      <c r="G37" s="45">
        <f t="shared" ref="G37:I39" si="3">G38</f>
        <v>120</v>
      </c>
      <c r="H37" s="45">
        <f t="shared" si="3"/>
        <v>580.70000000000005</v>
      </c>
      <c r="I37" s="45">
        <f t="shared" si="3"/>
        <v>640.6</v>
      </c>
      <c r="J37" s="54"/>
    </row>
    <row r="38" spans="1:250" s="55" customFormat="1" ht="47.25" x14ac:dyDescent="0.25">
      <c r="A38" s="42" t="s">
        <v>319</v>
      </c>
      <c r="B38" s="36" t="s">
        <v>15</v>
      </c>
      <c r="C38" s="24" t="s">
        <v>17</v>
      </c>
      <c r="D38" s="24" t="s">
        <v>60</v>
      </c>
      <c r="E38" s="38" t="s">
        <v>62</v>
      </c>
      <c r="F38" s="24"/>
      <c r="G38" s="51">
        <f t="shared" si="3"/>
        <v>120</v>
      </c>
      <c r="H38" s="51">
        <f t="shared" si="3"/>
        <v>580.70000000000005</v>
      </c>
      <c r="I38" s="51">
        <f t="shared" si="3"/>
        <v>640.6</v>
      </c>
      <c r="J38" s="54" t="s">
        <v>63</v>
      </c>
    </row>
    <row r="39" spans="1:250" s="55" customFormat="1" ht="47.25" x14ac:dyDescent="0.25">
      <c r="A39" s="56" t="s">
        <v>64</v>
      </c>
      <c r="B39" s="29" t="s">
        <v>15</v>
      </c>
      <c r="C39" s="17" t="s">
        <v>17</v>
      </c>
      <c r="D39" s="17" t="s">
        <v>60</v>
      </c>
      <c r="E39" s="31" t="s">
        <v>65</v>
      </c>
      <c r="F39" s="17"/>
      <c r="G39" s="45">
        <f t="shared" si="3"/>
        <v>120</v>
      </c>
      <c r="H39" s="45">
        <f t="shared" si="3"/>
        <v>580.70000000000005</v>
      </c>
      <c r="I39" s="45">
        <f t="shared" si="3"/>
        <v>640.6</v>
      </c>
      <c r="J39" s="54"/>
    </row>
    <row r="40" spans="1:250" s="41" customFormat="1" x14ac:dyDescent="0.25">
      <c r="A40" s="57" t="s">
        <v>66</v>
      </c>
      <c r="B40" s="36" t="s">
        <v>15</v>
      </c>
      <c r="C40" s="37" t="s">
        <v>17</v>
      </c>
      <c r="D40" s="37" t="s">
        <v>60</v>
      </c>
      <c r="E40" s="38" t="s">
        <v>67</v>
      </c>
      <c r="F40" s="58"/>
      <c r="G40" s="59">
        <f>G41+G42</f>
        <v>120</v>
      </c>
      <c r="H40" s="59">
        <f>H41+H42</f>
        <v>580.70000000000005</v>
      </c>
      <c r="I40" s="59">
        <f>I41+I42</f>
        <v>640.6</v>
      </c>
      <c r="J40" s="54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  <c r="CD40" s="55"/>
      <c r="CE40" s="55"/>
      <c r="CF40" s="55"/>
      <c r="CG40" s="55"/>
      <c r="CH40" s="55"/>
      <c r="CI40" s="55"/>
      <c r="CJ40" s="55"/>
      <c r="CK40" s="55"/>
      <c r="CL40" s="55"/>
      <c r="CM40" s="55"/>
      <c r="CN40" s="55"/>
      <c r="CO40" s="55"/>
      <c r="CP40" s="55"/>
      <c r="CQ40" s="55"/>
      <c r="CR40" s="55"/>
      <c r="CS40" s="55"/>
      <c r="CT40" s="55"/>
      <c r="CU40" s="55"/>
      <c r="CV40" s="55"/>
      <c r="CW40" s="55"/>
      <c r="CX40" s="55"/>
      <c r="CY40" s="55"/>
      <c r="CZ40" s="55"/>
      <c r="DA40" s="55"/>
      <c r="DB40" s="55"/>
      <c r="DC40" s="55"/>
      <c r="DD40" s="55"/>
      <c r="DE40" s="55"/>
      <c r="DF40" s="55"/>
      <c r="DG40" s="55"/>
      <c r="DH40" s="55"/>
      <c r="DI40" s="55"/>
      <c r="DJ40" s="55"/>
      <c r="DK40" s="55"/>
      <c r="DL40" s="55"/>
      <c r="DM40" s="55"/>
      <c r="DN40" s="55"/>
      <c r="DO40" s="55"/>
      <c r="DP40" s="55"/>
      <c r="DQ40" s="55"/>
      <c r="DR40" s="55"/>
      <c r="DS40" s="55"/>
      <c r="DT40" s="55"/>
      <c r="DU40" s="55"/>
      <c r="DV40" s="55"/>
      <c r="DW40" s="55"/>
      <c r="DX40" s="55"/>
      <c r="DY40" s="55"/>
      <c r="DZ40" s="55"/>
      <c r="EA40" s="55"/>
      <c r="EB40" s="55"/>
      <c r="EC40" s="55"/>
      <c r="ED40" s="55"/>
      <c r="EE40" s="55"/>
      <c r="EF40" s="55"/>
      <c r="EG40" s="55"/>
      <c r="EH40" s="55"/>
      <c r="EI40" s="55"/>
      <c r="EJ40" s="55"/>
      <c r="EK40" s="55"/>
      <c r="EL40" s="55"/>
      <c r="EM40" s="55"/>
      <c r="EN40" s="55"/>
      <c r="EO40" s="55"/>
      <c r="EP40" s="55"/>
      <c r="EQ40" s="55"/>
      <c r="ER40" s="55"/>
      <c r="ES40" s="55"/>
      <c r="ET40" s="55"/>
      <c r="EU40" s="55"/>
      <c r="EV40" s="55"/>
      <c r="EW40" s="55"/>
      <c r="EX40" s="55"/>
      <c r="EY40" s="55"/>
      <c r="EZ40" s="55"/>
      <c r="FA40" s="55"/>
      <c r="FB40" s="55"/>
      <c r="FC40" s="55"/>
      <c r="FD40" s="55"/>
      <c r="FE40" s="55"/>
      <c r="FF40" s="55"/>
      <c r="FG40" s="55"/>
      <c r="FH40" s="55"/>
      <c r="FI40" s="55"/>
      <c r="FJ40" s="55"/>
      <c r="FK40" s="55"/>
      <c r="FL40" s="55"/>
      <c r="FM40" s="55"/>
      <c r="FN40" s="55"/>
      <c r="FO40" s="55"/>
      <c r="FP40" s="55"/>
      <c r="FQ40" s="55"/>
      <c r="FR40" s="55"/>
      <c r="FS40" s="55"/>
      <c r="FT40" s="55"/>
      <c r="FU40" s="55"/>
      <c r="FV40" s="55"/>
      <c r="FW40" s="55"/>
      <c r="FX40" s="55"/>
      <c r="FY40" s="55"/>
      <c r="FZ40" s="55"/>
      <c r="GA40" s="55"/>
      <c r="GB40" s="55"/>
      <c r="GC40" s="55"/>
      <c r="GD40" s="55"/>
      <c r="GE40" s="55"/>
      <c r="GF40" s="55"/>
      <c r="GG40" s="55"/>
      <c r="GH40" s="55"/>
      <c r="GI40" s="55"/>
      <c r="GJ40" s="55"/>
      <c r="GK40" s="55"/>
      <c r="GL40" s="55"/>
      <c r="GM40" s="55"/>
      <c r="GN40" s="55"/>
      <c r="GO40" s="55"/>
      <c r="GP40" s="55"/>
      <c r="GQ40" s="55"/>
      <c r="GR40" s="55"/>
      <c r="GS40" s="55"/>
      <c r="GT40" s="55"/>
      <c r="GU40" s="55"/>
      <c r="GV40" s="55"/>
      <c r="GW40" s="55"/>
      <c r="GX40" s="55"/>
      <c r="GY40" s="55"/>
      <c r="GZ40" s="55"/>
      <c r="HA40" s="55"/>
      <c r="HB40" s="55"/>
      <c r="HC40" s="55"/>
      <c r="HD40" s="55"/>
      <c r="HE40" s="55"/>
      <c r="HF40" s="55"/>
      <c r="HG40" s="55"/>
      <c r="HH40" s="55"/>
      <c r="HI40" s="55"/>
      <c r="HJ40" s="55"/>
      <c r="HK40" s="55"/>
      <c r="HL40" s="55"/>
      <c r="HM40" s="55"/>
      <c r="HN40" s="55"/>
      <c r="HO40" s="55"/>
      <c r="HP40" s="55"/>
      <c r="HQ40" s="55"/>
      <c r="HR40" s="55"/>
      <c r="HS40" s="55"/>
      <c r="HT40" s="55"/>
      <c r="HU40" s="55"/>
      <c r="HV40" s="55"/>
      <c r="HW40" s="55"/>
      <c r="HX40" s="55"/>
      <c r="HY40" s="55"/>
      <c r="HZ40" s="55"/>
      <c r="IA40" s="55"/>
      <c r="IB40" s="55"/>
      <c r="IC40" s="55"/>
      <c r="ID40" s="55"/>
      <c r="IE40" s="55"/>
      <c r="IF40" s="55"/>
      <c r="IG40" s="55"/>
      <c r="IH40" s="55"/>
      <c r="II40" s="55"/>
      <c r="IJ40" s="55"/>
      <c r="IK40" s="55"/>
      <c r="IL40" s="55"/>
      <c r="IM40" s="55"/>
      <c r="IN40" s="55"/>
      <c r="IO40" s="55"/>
      <c r="IP40" s="55"/>
    </row>
    <row r="41" spans="1:250" s="41" customFormat="1" x14ac:dyDescent="0.25">
      <c r="A41" s="43" t="s">
        <v>57</v>
      </c>
      <c r="B41" s="24" t="s">
        <v>15</v>
      </c>
      <c r="C41" s="24" t="s">
        <v>17</v>
      </c>
      <c r="D41" s="24" t="s">
        <v>60</v>
      </c>
      <c r="E41" s="38" t="s">
        <v>67</v>
      </c>
      <c r="F41" s="17" t="s">
        <v>58</v>
      </c>
      <c r="G41" s="51">
        <v>120</v>
      </c>
      <c r="H41" s="51">
        <v>580.70000000000005</v>
      </c>
      <c r="I41" s="51">
        <v>640.6</v>
      </c>
      <c r="J41" s="54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  <c r="CD41" s="55"/>
      <c r="CE41" s="55"/>
      <c r="CF41" s="55"/>
      <c r="CG41" s="55"/>
      <c r="CH41" s="55"/>
      <c r="CI41" s="55"/>
      <c r="CJ41" s="55"/>
      <c r="CK41" s="55"/>
      <c r="CL41" s="55"/>
      <c r="CM41" s="55"/>
      <c r="CN41" s="55"/>
      <c r="CO41" s="55"/>
      <c r="CP41" s="55"/>
      <c r="CQ41" s="55"/>
      <c r="CR41" s="55"/>
      <c r="CS41" s="55"/>
      <c r="CT41" s="55"/>
      <c r="CU41" s="55"/>
      <c r="CV41" s="55"/>
      <c r="CW41" s="55"/>
      <c r="CX41" s="55"/>
      <c r="CY41" s="55"/>
      <c r="CZ41" s="55"/>
      <c r="DA41" s="55"/>
      <c r="DB41" s="55"/>
      <c r="DC41" s="55"/>
      <c r="DD41" s="55"/>
      <c r="DE41" s="55"/>
      <c r="DF41" s="55"/>
      <c r="DG41" s="55"/>
      <c r="DH41" s="55"/>
      <c r="DI41" s="55"/>
      <c r="DJ41" s="55"/>
      <c r="DK41" s="55"/>
      <c r="DL41" s="55"/>
      <c r="DM41" s="55"/>
      <c r="DN41" s="55"/>
      <c r="DO41" s="55"/>
      <c r="DP41" s="55"/>
      <c r="DQ41" s="55"/>
      <c r="DR41" s="55"/>
      <c r="DS41" s="55"/>
      <c r="DT41" s="55"/>
      <c r="DU41" s="55"/>
      <c r="DV41" s="55"/>
      <c r="DW41" s="55"/>
      <c r="DX41" s="55"/>
      <c r="DY41" s="55"/>
      <c r="DZ41" s="55"/>
      <c r="EA41" s="55"/>
      <c r="EB41" s="55"/>
      <c r="EC41" s="55"/>
      <c r="ED41" s="55"/>
      <c r="EE41" s="55"/>
      <c r="EF41" s="55"/>
      <c r="EG41" s="55"/>
      <c r="EH41" s="55"/>
      <c r="EI41" s="55"/>
      <c r="EJ41" s="55"/>
      <c r="EK41" s="55"/>
      <c r="EL41" s="55"/>
      <c r="EM41" s="55"/>
      <c r="EN41" s="55"/>
      <c r="EO41" s="55"/>
      <c r="EP41" s="55"/>
      <c r="EQ41" s="55"/>
      <c r="ER41" s="55"/>
      <c r="ES41" s="55"/>
      <c r="ET41" s="55"/>
      <c r="EU41" s="55"/>
      <c r="EV41" s="55"/>
      <c r="EW41" s="55"/>
      <c r="EX41" s="55"/>
      <c r="EY41" s="55"/>
      <c r="EZ41" s="55"/>
      <c r="FA41" s="55"/>
      <c r="FB41" s="55"/>
      <c r="FC41" s="55"/>
      <c r="FD41" s="55"/>
      <c r="FE41" s="55"/>
      <c r="FF41" s="55"/>
      <c r="FG41" s="55"/>
      <c r="FH41" s="55"/>
      <c r="FI41" s="55"/>
      <c r="FJ41" s="55"/>
      <c r="FK41" s="55"/>
      <c r="FL41" s="55"/>
      <c r="FM41" s="55"/>
      <c r="FN41" s="55"/>
      <c r="FO41" s="55"/>
      <c r="FP41" s="55"/>
      <c r="FQ41" s="55"/>
      <c r="FR41" s="55"/>
      <c r="FS41" s="55"/>
      <c r="FT41" s="55"/>
      <c r="FU41" s="55"/>
      <c r="FV41" s="55"/>
      <c r="FW41" s="55"/>
      <c r="FX41" s="55"/>
      <c r="FY41" s="55"/>
      <c r="FZ41" s="55"/>
      <c r="GA41" s="55"/>
      <c r="GB41" s="55"/>
      <c r="GC41" s="55"/>
      <c r="GD41" s="55"/>
      <c r="GE41" s="55"/>
      <c r="GF41" s="55"/>
      <c r="GG41" s="55"/>
      <c r="GH41" s="55"/>
      <c r="GI41" s="55"/>
      <c r="GJ41" s="55"/>
      <c r="GK41" s="55"/>
      <c r="GL41" s="55"/>
      <c r="GM41" s="55"/>
      <c r="GN41" s="55"/>
      <c r="GO41" s="55"/>
      <c r="GP41" s="55"/>
      <c r="GQ41" s="55"/>
      <c r="GR41" s="55"/>
      <c r="GS41" s="55"/>
      <c r="GT41" s="55"/>
      <c r="GU41" s="55"/>
      <c r="GV41" s="55"/>
      <c r="GW41" s="55"/>
      <c r="GX41" s="55"/>
      <c r="GY41" s="55"/>
      <c r="GZ41" s="55"/>
      <c r="HA41" s="55"/>
      <c r="HB41" s="55"/>
      <c r="HC41" s="55"/>
      <c r="HD41" s="55"/>
      <c r="HE41" s="55"/>
      <c r="HF41" s="55"/>
      <c r="HG41" s="55"/>
      <c r="HH41" s="55"/>
      <c r="HI41" s="55"/>
      <c r="HJ41" s="55"/>
      <c r="HK41" s="55"/>
      <c r="HL41" s="55"/>
      <c r="HM41" s="55"/>
      <c r="HN41" s="55"/>
      <c r="HO41" s="55"/>
      <c r="HP41" s="55"/>
      <c r="HQ41" s="55"/>
      <c r="HR41" s="55"/>
      <c r="HS41" s="55"/>
      <c r="HT41" s="55"/>
      <c r="HU41" s="55"/>
      <c r="HV41" s="55"/>
      <c r="HW41" s="55"/>
      <c r="HX41" s="55"/>
      <c r="HY41" s="55"/>
      <c r="HZ41" s="55"/>
      <c r="IA41" s="55"/>
      <c r="IB41" s="55"/>
      <c r="IC41" s="55"/>
      <c r="ID41" s="55"/>
      <c r="IE41" s="55"/>
      <c r="IF41" s="55"/>
      <c r="IG41" s="55"/>
      <c r="IH41" s="55"/>
      <c r="II41" s="55"/>
      <c r="IJ41" s="55"/>
      <c r="IK41" s="55"/>
      <c r="IL41" s="55"/>
      <c r="IM41" s="55"/>
      <c r="IN41" s="55"/>
      <c r="IO41" s="55"/>
      <c r="IP41" s="55"/>
    </row>
    <row r="42" spans="1:250" s="41" customFormat="1" hidden="1" x14ac:dyDescent="0.25">
      <c r="A42" s="43" t="s">
        <v>36</v>
      </c>
      <c r="B42" s="24" t="s">
        <v>15</v>
      </c>
      <c r="C42" s="24" t="s">
        <v>17</v>
      </c>
      <c r="D42" s="24" t="s">
        <v>60</v>
      </c>
      <c r="E42" s="38" t="s">
        <v>67</v>
      </c>
      <c r="F42" s="17" t="s">
        <v>37</v>
      </c>
      <c r="G42" s="45"/>
      <c r="H42" s="45"/>
      <c r="I42" s="51"/>
      <c r="J42" s="54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5"/>
      <c r="CA42" s="55"/>
      <c r="CB42" s="55"/>
      <c r="CC42" s="55"/>
      <c r="CD42" s="55"/>
      <c r="CE42" s="55"/>
      <c r="CF42" s="55"/>
      <c r="CG42" s="55"/>
      <c r="CH42" s="55"/>
      <c r="CI42" s="55"/>
      <c r="CJ42" s="55"/>
      <c r="CK42" s="55"/>
      <c r="CL42" s="55"/>
      <c r="CM42" s="55"/>
      <c r="CN42" s="55"/>
      <c r="CO42" s="55"/>
      <c r="CP42" s="55"/>
      <c r="CQ42" s="55"/>
      <c r="CR42" s="55"/>
      <c r="CS42" s="55"/>
      <c r="CT42" s="55"/>
      <c r="CU42" s="55"/>
      <c r="CV42" s="55"/>
      <c r="CW42" s="55"/>
      <c r="CX42" s="55"/>
      <c r="CY42" s="55"/>
      <c r="CZ42" s="55"/>
      <c r="DA42" s="55"/>
      <c r="DB42" s="55"/>
      <c r="DC42" s="55"/>
      <c r="DD42" s="55"/>
      <c r="DE42" s="55"/>
      <c r="DF42" s="55"/>
      <c r="DG42" s="55"/>
      <c r="DH42" s="55"/>
      <c r="DI42" s="55"/>
      <c r="DJ42" s="55"/>
      <c r="DK42" s="55"/>
      <c r="DL42" s="55"/>
      <c r="DM42" s="55"/>
      <c r="DN42" s="55"/>
      <c r="DO42" s="55"/>
      <c r="DP42" s="55"/>
      <c r="DQ42" s="55"/>
      <c r="DR42" s="55"/>
      <c r="DS42" s="55"/>
      <c r="DT42" s="55"/>
      <c r="DU42" s="55"/>
      <c r="DV42" s="55"/>
      <c r="DW42" s="55"/>
      <c r="DX42" s="55"/>
      <c r="DY42" s="55"/>
      <c r="DZ42" s="55"/>
      <c r="EA42" s="55"/>
      <c r="EB42" s="55"/>
      <c r="EC42" s="55"/>
      <c r="ED42" s="55"/>
      <c r="EE42" s="55"/>
      <c r="EF42" s="55"/>
      <c r="EG42" s="55"/>
      <c r="EH42" s="55"/>
      <c r="EI42" s="55"/>
      <c r="EJ42" s="55"/>
      <c r="EK42" s="55"/>
      <c r="EL42" s="55"/>
      <c r="EM42" s="55"/>
      <c r="EN42" s="55"/>
      <c r="EO42" s="55"/>
      <c r="EP42" s="55"/>
      <c r="EQ42" s="55"/>
      <c r="ER42" s="55"/>
      <c r="ES42" s="55"/>
      <c r="ET42" s="55"/>
      <c r="EU42" s="55"/>
      <c r="EV42" s="55"/>
      <c r="EW42" s="55"/>
      <c r="EX42" s="55"/>
      <c r="EY42" s="55"/>
      <c r="EZ42" s="55"/>
      <c r="FA42" s="55"/>
      <c r="FB42" s="55"/>
      <c r="FC42" s="55"/>
      <c r="FD42" s="55"/>
      <c r="FE42" s="55"/>
      <c r="FF42" s="55"/>
      <c r="FG42" s="55"/>
      <c r="FH42" s="55"/>
      <c r="FI42" s="55"/>
      <c r="FJ42" s="55"/>
      <c r="FK42" s="55"/>
      <c r="FL42" s="55"/>
      <c r="FM42" s="55"/>
      <c r="FN42" s="55"/>
      <c r="FO42" s="55"/>
      <c r="FP42" s="55"/>
      <c r="FQ42" s="55"/>
      <c r="FR42" s="55"/>
      <c r="FS42" s="55"/>
      <c r="FT42" s="55"/>
      <c r="FU42" s="55"/>
      <c r="FV42" s="55"/>
      <c r="FW42" s="55"/>
      <c r="FX42" s="55"/>
      <c r="FY42" s="55"/>
      <c r="FZ42" s="55"/>
      <c r="GA42" s="55"/>
      <c r="GB42" s="55"/>
      <c r="GC42" s="55"/>
      <c r="GD42" s="55"/>
      <c r="GE42" s="55"/>
      <c r="GF42" s="55"/>
      <c r="GG42" s="55"/>
      <c r="GH42" s="55"/>
      <c r="GI42" s="55"/>
      <c r="GJ42" s="55"/>
      <c r="GK42" s="55"/>
      <c r="GL42" s="55"/>
      <c r="GM42" s="55"/>
      <c r="GN42" s="55"/>
      <c r="GO42" s="55"/>
      <c r="GP42" s="55"/>
      <c r="GQ42" s="55"/>
      <c r="GR42" s="55"/>
      <c r="GS42" s="55"/>
      <c r="GT42" s="55"/>
      <c r="GU42" s="55"/>
      <c r="GV42" s="55"/>
      <c r="GW42" s="55"/>
      <c r="GX42" s="55"/>
      <c r="GY42" s="55"/>
      <c r="GZ42" s="55"/>
      <c r="HA42" s="55"/>
      <c r="HB42" s="55"/>
      <c r="HC42" s="55"/>
      <c r="HD42" s="55"/>
      <c r="HE42" s="55"/>
      <c r="HF42" s="55"/>
      <c r="HG42" s="55"/>
      <c r="HH42" s="55"/>
      <c r="HI42" s="55"/>
      <c r="HJ42" s="55"/>
      <c r="HK42" s="55"/>
      <c r="HL42" s="55"/>
      <c r="HM42" s="55"/>
      <c r="HN42" s="55"/>
      <c r="HO42" s="55"/>
      <c r="HP42" s="55"/>
      <c r="HQ42" s="55"/>
      <c r="HR42" s="55"/>
      <c r="HS42" s="55"/>
      <c r="HT42" s="55"/>
      <c r="HU42" s="55"/>
      <c r="HV42" s="55"/>
      <c r="HW42" s="55"/>
      <c r="HX42" s="55"/>
      <c r="HY42" s="55"/>
      <c r="HZ42" s="55"/>
      <c r="IA42" s="55"/>
      <c r="IB42" s="55"/>
      <c r="IC42" s="55"/>
      <c r="ID42" s="55"/>
      <c r="IE42" s="55"/>
      <c r="IF42" s="55"/>
      <c r="IG42" s="55"/>
      <c r="IH42" s="55"/>
      <c r="II42" s="55"/>
      <c r="IJ42" s="55"/>
      <c r="IK42" s="55"/>
      <c r="IL42" s="55"/>
      <c r="IM42" s="55"/>
      <c r="IN42" s="55"/>
      <c r="IO42" s="55"/>
      <c r="IP42" s="55"/>
    </row>
    <row r="43" spans="1:250" s="41" customFormat="1" x14ac:dyDescent="0.25">
      <c r="A43" s="60" t="s">
        <v>31</v>
      </c>
      <c r="B43" s="24" t="s">
        <v>15</v>
      </c>
      <c r="C43" s="24" t="s">
        <v>17</v>
      </c>
      <c r="D43" s="24" t="s">
        <v>60</v>
      </c>
      <c r="E43" s="61" t="s">
        <v>32</v>
      </c>
      <c r="F43" s="17"/>
      <c r="G43" s="45">
        <f>G45</f>
        <v>59.220999999999997</v>
      </c>
      <c r="H43" s="45">
        <f>H45</f>
        <v>59.220999999999997</v>
      </c>
      <c r="I43" s="45">
        <f>I45</f>
        <v>59.220999999999997</v>
      </c>
      <c r="J43" s="54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5"/>
      <c r="CA43" s="55"/>
      <c r="CB43" s="55"/>
      <c r="CC43" s="55"/>
      <c r="CD43" s="55"/>
      <c r="CE43" s="55"/>
      <c r="CF43" s="55"/>
      <c r="CG43" s="55"/>
      <c r="CH43" s="55"/>
      <c r="CI43" s="55"/>
      <c r="CJ43" s="55"/>
      <c r="CK43" s="55"/>
      <c r="CL43" s="55"/>
      <c r="CM43" s="55"/>
      <c r="CN43" s="55"/>
      <c r="CO43" s="55"/>
      <c r="CP43" s="55"/>
      <c r="CQ43" s="55"/>
      <c r="CR43" s="55"/>
      <c r="CS43" s="55"/>
      <c r="CT43" s="55"/>
      <c r="CU43" s="55"/>
      <c r="CV43" s="55"/>
      <c r="CW43" s="55"/>
      <c r="CX43" s="55"/>
      <c r="CY43" s="55"/>
      <c r="CZ43" s="55"/>
      <c r="DA43" s="55"/>
      <c r="DB43" s="55"/>
      <c r="DC43" s="55"/>
      <c r="DD43" s="55"/>
      <c r="DE43" s="55"/>
      <c r="DF43" s="55"/>
      <c r="DG43" s="55"/>
      <c r="DH43" s="55"/>
      <c r="DI43" s="55"/>
      <c r="DJ43" s="55"/>
      <c r="DK43" s="55"/>
      <c r="DL43" s="55"/>
      <c r="DM43" s="55"/>
      <c r="DN43" s="55"/>
      <c r="DO43" s="55"/>
      <c r="DP43" s="55"/>
      <c r="DQ43" s="55"/>
      <c r="DR43" s="55"/>
      <c r="DS43" s="55"/>
      <c r="DT43" s="55"/>
      <c r="DU43" s="55"/>
      <c r="DV43" s="55"/>
      <c r="DW43" s="55"/>
      <c r="DX43" s="55"/>
      <c r="DY43" s="55"/>
      <c r="DZ43" s="55"/>
      <c r="EA43" s="55"/>
      <c r="EB43" s="55"/>
      <c r="EC43" s="55"/>
      <c r="ED43" s="55"/>
      <c r="EE43" s="55"/>
      <c r="EF43" s="55"/>
      <c r="EG43" s="55"/>
      <c r="EH43" s="55"/>
      <c r="EI43" s="55"/>
      <c r="EJ43" s="55"/>
      <c r="EK43" s="55"/>
      <c r="EL43" s="55"/>
      <c r="EM43" s="55"/>
      <c r="EN43" s="55"/>
      <c r="EO43" s="55"/>
      <c r="EP43" s="55"/>
      <c r="EQ43" s="55"/>
      <c r="ER43" s="55"/>
      <c r="ES43" s="55"/>
      <c r="ET43" s="55"/>
      <c r="EU43" s="55"/>
      <c r="EV43" s="55"/>
      <c r="EW43" s="55"/>
      <c r="EX43" s="55"/>
      <c r="EY43" s="55"/>
      <c r="EZ43" s="55"/>
      <c r="FA43" s="55"/>
      <c r="FB43" s="55"/>
      <c r="FC43" s="55"/>
      <c r="FD43" s="55"/>
      <c r="FE43" s="55"/>
      <c r="FF43" s="55"/>
      <c r="FG43" s="55"/>
      <c r="FH43" s="55"/>
      <c r="FI43" s="55"/>
      <c r="FJ43" s="55"/>
      <c r="FK43" s="55"/>
      <c r="FL43" s="55"/>
      <c r="FM43" s="55"/>
      <c r="FN43" s="55"/>
      <c r="FO43" s="55"/>
      <c r="FP43" s="55"/>
      <c r="FQ43" s="55"/>
      <c r="FR43" s="55"/>
      <c r="FS43" s="55"/>
      <c r="FT43" s="55"/>
      <c r="FU43" s="55"/>
      <c r="FV43" s="55"/>
      <c r="FW43" s="55"/>
      <c r="FX43" s="55"/>
      <c r="FY43" s="55"/>
      <c r="FZ43" s="55"/>
      <c r="GA43" s="55"/>
      <c r="GB43" s="55"/>
      <c r="GC43" s="55"/>
      <c r="GD43" s="55"/>
      <c r="GE43" s="55"/>
      <c r="GF43" s="55"/>
      <c r="GG43" s="55"/>
      <c r="GH43" s="55"/>
      <c r="GI43" s="55"/>
      <c r="GJ43" s="55"/>
      <c r="GK43" s="55"/>
      <c r="GL43" s="55"/>
      <c r="GM43" s="55"/>
      <c r="GN43" s="55"/>
      <c r="GO43" s="55"/>
      <c r="GP43" s="55"/>
      <c r="GQ43" s="55"/>
      <c r="GR43" s="55"/>
      <c r="GS43" s="55"/>
      <c r="GT43" s="55"/>
      <c r="GU43" s="55"/>
      <c r="GV43" s="55"/>
      <c r="GW43" s="55"/>
      <c r="GX43" s="55"/>
      <c r="GY43" s="55"/>
      <c r="GZ43" s="55"/>
      <c r="HA43" s="55"/>
      <c r="HB43" s="55"/>
      <c r="HC43" s="55"/>
      <c r="HD43" s="55"/>
      <c r="HE43" s="55"/>
      <c r="HF43" s="55"/>
      <c r="HG43" s="55"/>
      <c r="HH43" s="55"/>
      <c r="HI43" s="55"/>
      <c r="HJ43" s="55"/>
      <c r="HK43" s="55"/>
      <c r="HL43" s="55"/>
      <c r="HM43" s="55"/>
      <c r="HN43" s="55"/>
      <c r="HO43" s="55"/>
      <c r="HP43" s="55"/>
      <c r="HQ43" s="55"/>
      <c r="HR43" s="55"/>
      <c r="HS43" s="55"/>
      <c r="HT43" s="55"/>
      <c r="HU43" s="55"/>
      <c r="HV43" s="55"/>
      <c r="HW43" s="55"/>
      <c r="HX43" s="55"/>
      <c r="HY43" s="55"/>
      <c r="HZ43" s="55"/>
      <c r="IA43" s="55"/>
      <c r="IB43" s="55"/>
      <c r="IC43" s="55"/>
      <c r="ID43" s="55"/>
      <c r="IE43" s="55"/>
      <c r="IF43" s="55"/>
      <c r="IG43" s="55"/>
      <c r="IH43" s="55"/>
      <c r="II43" s="55"/>
      <c r="IJ43" s="55"/>
      <c r="IK43" s="55"/>
      <c r="IL43" s="55"/>
      <c r="IM43" s="55"/>
      <c r="IN43" s="55"/>
      <c r="IO43" s="55"/>
      <c r="IP43" s="55"/>
    </row>
    <row r="44" spans="1:250" s="41" customFormat="1" x14ac:dyDescent="0.25">
      <c r="A44" s="62" t="s">
        <v>33</v>
      </c>
      <c r="B44" s="24" t="s">
        <v>15</v>
      </c>
      <c r="C44" s="24" t="s">
        <v>17</v>
      </c>
      <c r="D44" s="24" t="s">
        <v>60</v>
      </c>
      <c r="E44" s="38" t="s">
        <v>34</v>
      </c>
      <c r="F44" s="17"/>
      <c r="G44" s="59">
        <f t="shared" ref="G44:I45" si="4">G45</f>
        <v>59.220999999999997</v>
      </c>
      <c r="H44" s="59">
        <f t="shared" si="4"/>
        <v>59.220999999999997</v>
      </c>
      <c r="I44" s="59">
        <f t="shared" si="4"/>
        <v>59.220999999999997</v>
      </c>
      <c r="J44" s="54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  <c r="BY44" s="55"/>
      <c r="BZ44" s="55"/>
      <c r="CA44" s="55"/>
      <c r="CB44" s="55"/>
      <c r="CC44" s="55"/>
      <c r="CD44" s="55"/>
      <c r="CE44" s="55"/>
      <c r="CF44" s="55"/>
      <c r="CG44" s="55"/>
      <c r="CH44" s="55"/>
      <c r="CI44" s="55"/>
      <c r="CJ44" s="55"/>
      <c r="CK44" s="55"/>
      <c r="CL44" s="55"/>
      <c r="CM44" s="55"/>
      <c r="CN44" s="55"/>
      <c r="CO44" s="55"/>
      <c r="CP44" s="55"/>
      <c r="CQ44" s="55"/>
      <c r="CR44" s="55"/>
      <c r="CS44" s="55"/>
      <c r="CT44" s="55"/>
      <c r="CU44" s="55"/>
      <c r="CV44" s="55"/>
      <c r="CW44" s="55"/>
      <c r="CX44" s="55"/>
      <c r="CY44" s="55"/>
      <c r="CZ44" s="55"/>
      <c r="DA44" s="55"/>
      <c r="DB44" s="55"/>
      <c r="DC44" s="55"/>
      <c r="DD44" s="55"/>
      <c r="DE44" s="55"/>
      <c r="DF44" s="55"/>
      <c r="DG44" s="55"/>
      <c r="DH44" s="55"/>
      <c r="DI44" s="55"/>
      <c r="DJ44" s="55"/>
      <c r="DK44" s="55"/>
      <c r="DL44" s="55"/>
      <c r="DM44" s="55"/>
      <c r="DN44" s="55"/>
      <c r="DO44" s="55"/>
      <c r="DP44" s="55"/>
      <c r="DQ44" s="55"/>
      <c r="DR44" s="55"/>
      <c r="DS44" s="55"/>
      <c r="DT44" s="55"/>
      <c r="DU44" s="55"/>
      <c r="DV44" s="55"/>
      <c r="DW44" s="55"/>
      <c r="DX44" s="55"/>
      <c r="DY44" s="55"/>
      <c r="DZ44" s="55"/>
      <c r="EA44" s="55"/>
      <c r="EB44" s="55"/>
      <c r="EC44" s="55"/>
      <c r="ED44" s="55"/>
      <c r="EE44" s="55"/>
      <c r="EF44" s="55"/>
      <c r="EG44" s="55"/>
      <c r="EH44" s="55"/>
      <c r="EI44" s="55"/>
      <c r="EJ44" s="55"/>
      <c r="EK44" s="55"/>
      <c r="EL44" s="55"/>
      <c r="EM44" s="55"/>
      <c r="EN44" s="55"/>
      <c r="EO44" s="55"/>
      <c r="EP44" s="55"/>
      <c r="EQ44" s="55"/>
      <c r="ER44" s="55"/>
      <c r="ES44" s="55"/>
      <c r="ET44" s="55"/>
      <c r="EU44" s="55"/>
      <c r="EV44" s="55"/>
      <c r="EW44" s="55"/>
      <c r="EX44" s="55"/>
      <c r="EY44" s="55"/>
      <c r="EZ44" s="55"/>
      <c r="FA44" s="55"/>
      <c r="FB44" s="55"/>
      <c r="FC44" s="55"/>
      <c r="FD44" s="55"/>
      <c r="FE44" s="55"/>
      <c r="FF44" s="55"/>
      <c r="FG44" s="55"/>
      <c r="FH44" s="55"/>
      <c r="FI44" s="55"/>
      <c r="FJ44" s="55"/>
      <c r="FK44" s="55"/>
      <c r="FL44" s="55"/>
      <c r="FM44" s="55"/>
      <c r="FN44" s="55"/>
      <c r="FO44" s="55"/>
      <c r="FP44" s="55"/>
      <c r="FQ44" s="55"/>
      <c r="FR44" s="55"/>
      <c r="FS44" s="55"/>
      <c r="FT44" s="55"/>
      <c r="FU44" s="55"/>
      <c r="FV44" s="55"/>
      <c r="FW44" s="55"/>
      <c r="FX44" s="55"/>
      <c r="FY44" s="55"/>
      <c r="FZ44" s="55"/>
      <c r="GA44" s="55"/>
      <c r="GB44" s="55"/>
      <c r="GC44" s="55"/>
      <c r="GD44" s="55"/>
      <c r="GE44" s="55"/>
      <c r="GF44" s="55"/>
      <c r="GG44" s="55"/>
      <c r="GH44" s="55"/>
      <c r="GI44" s="55"/>
      <c r="GJ44" s="55"/>
      <c r="GK44" s="55"/>
      <c r="GL44" s="55"/>
      <c r="GM44" s="55"/>
      <c r="GN44" s="55"/>
      <c r="GO44" s="55"/>
      <c r="GP44" s="55"/>
      <c r="GQ44" s="55"/>
      <c r="GR44" s="55"/>
      <c r="GS44" s="55"/>
      <c r="GT44" s="55"/>
      <c r="GU44" s="55"/>
      <c r="GV44" s="55"/>
      <c r="GW44" s="55"/>
      <c r="GX44" s="55"/>
      <c r="GY44" s="55"/>
      <c r="GZ44" s="55"/>
      <c r="HA44" s="55"/>
      <c r="HB44" s="55"/>
      <c r="HC44" s="55"/>
      <c r="HD44" s="55"/>
      <c r="HE44" s="55"/>
      <c r="HF44" s="55"/>
      <c r="HG44" s="55"/>
      <c r="HH44" s="55"/>
      <c r="HI44" s="55"/>
      <c r="HJ44" s="55"/>
      <c r="HK44" s="55"/>
      <c r="HL44" s="55"/>
      <c r="HM44" s="55"/>
      <c r="HN44" s="55"/>
      <c r="HO44" s="55"/>
      <c r="HP44" s="55"/>
      <c r="HQ44" s="55"/>
      <c r="HR44" s="55"/>
      <c r="HS44" s="55"/>
      <c r="HT44" s="55"/>
      <c r="HU44" s="55"/>
      <c r="HV44" s="55"/>
      <c r="HW44" s="55"/>
      <c r="HX44" s="55"/>
      <c r="HY44" s="55"/>
      <c r="HZ44" s="55"/>
      <c r="IA44" s="55"/>
      <c r="IB44" s="55"/>
      <c r="IC44" s="55"/>
      <c r="ID44" s="55"/>
      <c r="IE44" s="55"/>
      <c r="IF44" s="55"/>
      <c r="IG44" s="55"/>
      <c r="IH44" s="55"/>
      <c r="II44" s="55"/>
      <c r="IJ44" s="55"/>
      <c r="IK44" s="55"/>
      <c r="IL44" s="55"/>
      <c r="IM44" s="55"/>
      <c r="IN44" s="55"/>
      <c r="IO44" s="55"/>
      <c r="IP44" s="55"/>
    </row>
    <row r="45" spans="1:250" s="41" customFormat="1" ht="31.5" x14ac:dyDescent="0.25">
      <c r="A45" s="63" t="s">
        <v>68</v>
      </c>
      <c r="B45" s="24" t="s">
        <v>15</v>
      </c>
      <c r="C45" s="24" t="s">
        <v>17</v>
      </c>
      <c r="D45" s="24" t="s">
        <v>60</v>
      </c>
      <c r="E45" s="38" t="s">
        <v>69</v>
      </c>
      <c r="F45" s="17"/>
      <c r="G45" s="59">
        <f t="shared" si="4"/>
        <v>59.220999999999997</v>
      </c>
      <c r="H45" s="59">
        <f t="shared" si="4"/>
        <v>59.220999999999997</v>
      </c>
      <c r="I45" s="59">
        <f t="shared" si="4"/>
        <v>59.220999999999997</v>
      </c>
      <c r="J45" s="54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  <c r="CD45" s="55"/>
      <c r="CE45" s="55"/>
      <c r="CF45" s="55"/>
      <c r="CG45" s="55"/>
      <c r="CH45" s="55"/>
      <c r="CI45" s="55"/>
      <c r="CJ45" s="55"/>
      <c r="CK45" s="55"/>
      <c r="CL45" s="55"/>
      <c r="CM45" s="55"/>
      <c r="CN45" s="55"/>
      <c r="CO45" s="55"/>
      <c r="CP45" s="55"/>
      <c r="CQ45" s="55"/>
      <c r="CR45" s="55"/>
      <c r="CS45" s="55"/>
      <c r="CT45" s="55"/>
      <c r="CU45" s="55"/>
      <c r="CV45" s="55"/>
      <c r="CW45" s="55"/>
      <c r="CX45" s="55"/>
      <c r="CY45" s="55"/>
      <c r="CZ45" s="55"/>
      <c r="DA45" s="55"/>
      <c r="DB45" s="55"/>
      <c r="DC45" s="55"/>
      <c r="DD45" s="55"/>
      <c r="DE45" s="55"/>
      <c r="DF45" s="55"/>
      <c r="DG45" s="55"/>
      <c r="DH45" s="55"/>
      <c r="DI45" s="55"/>
      <c r="DJ45" s="55"/>
      <c r="DK45" s="55"/>
      <c r="DL45" s="55"/>
      <c r="DM45" s="55"/>
      <c r="DN45" s="55"/>
      <c r="DO45" s="55"/>
      <c r="DP45" s="55"/>
      <c r="DQ45" s="55"/>
      <c r="DR45" s="55"/>
      <c r="DS45" s="55"/>
      <c r="DT45" s="55"/>
      <c r="DU45" s="55"/>
      <c r="DV45" s="55"/>
      <c r="DW45" s="55"/>
      <c r="DX45" s="55"/>
      <c r="DY45" s="55"/>
      <c r="DZ45" s="55"/>
      <c r="EA45" s="55"/>
      <c r="EB45" s="55"/>
      <c r="EC45" s="55"/>
      <c r="ED45" s="55"/>
      <c r="EE45" s="55"/>
      <c r="EF45" s="55"/>
      <c r="EG45" s="55"/>
      <c r="EH45" s="55"/>
      <c r="EI45" s="55"/>
      <c r="EJ45" s="55"/>
      <c r="EK45" s="55"/>
      <c r="EL45" s="55"/>
      <c r="EM45" s="55"/>
      <c r="EN45" s="55"/>
      <c r="EO45" s="55"/>
      <c r="EP45" s="55"/>
      <c r="EQ45" s="55"/>
      <c r="ER45" s="55"/>
      <c r="ES45" s="55"/>
      <c r="ET45" s="55"/>
      <c r="EU45" s="55"/>
      <c r="EV45" s="55"/>
      <c r="EW45" s="55"/>
      <c r="EX45" s="55"/>
      <c r="EY45" s="55"/>
      <c r="EZ45" s="55"/>
      <c r="FA45" s="55"/>
      <c r="FB45" s="55"/>
      <c r="FC45" s="55"/>
      <c r="FD45" s="55"/>
      <c r="FE45" s="55"/>
      <c r="FF45" s="55"/>
      <c r="FG45" s="55"/>
      <c r="FH45" s="55"/>
      <c r="FI45" s="55"/>
      <c r="FJ45" s="55"/>
      <c r="FK45" s="55"/>
      <c r="FL45" s="55"/>
      <c r="FM45" s="55"/>
      <c r="FN45" s="55"/>
      <c r="FO45" s="55"/>
      <c r="FP45" s="55"/>
      <c r="FQ45" s="55"/>
      <c r="FR45" s="55"/>
      <c r="FS45" s="55"/>
      <c r="FT45" s="55"/>
      <c r="FU45" s="55"/>
      <c r="FV45" s="55"/>
      <c r="FW45" s="55"/>
      <c r="FX45" s="55"/>
      <c r="FY45" s="55"/>
      <c r="FZ45" s="55"/>
      <c r="GA45" s="55"/>
      <c r="GB45" s="55"/>
      <c r="GC45" s="55"/>
      <c r="GD45" s="55"/>
      <c r="GE45" s="55"/>
      <c r="GF45" s="55"/>
      <c r="GG45" s="55"/>
      <c r="GH45" s="55"/>
      <c r="GI45" s="55"/>
      <c r="GJ45" s="55"/>
      <c r="GK45" s="55"/>
      <c r="GL45" s="55"/>
      <c r="GM45" s="55"/>
      <c r="GN45" s="55"/>
      <c r="GO45" s="55"/>
      <c r="GP45" s="55"/>
      <c r="GQ45" s="55"/>
      <c r="GR45" s="55"/>
      <c r="GS45" s="55"/>
      <c r="GT45" s="55"/>
      <c r="GU45" s="55"/>
      <c r="GV45" s="55"/>
      <c r="GW45" s="55"/>
      <c r="GX45" s="55"/>
      <c r="GY45" s="55"/>
      <c r="GZ45" s="55"/>
      <c r="HA45" s="55"/>
      <c r="HB45" s="55"/>
      <c r="HC45" s="55"/>
      <c r="HD45" s="55"/>
      <c r="HE45" s="55"/>
      <c r="HF45" s="55"/>
      <c r="HG45" s="55"/>
      <c r="HH45" s="55"/>
      <c r="HI45" s="55"/>
      <c r="HJ45" s="55"/>
      <c r="HK45" s="55"/>
      <c r="HL45" s="55"/>
      <c r="HM45" s="55"/>
      <c r="HN45" s="55"/>
      <c r="HO45" s="55"/>
      <c r="HP45" s="55"/>
      <c r="HQ45" s="55"/>
      <c r="HR45" s="55"/>
      <c r="HS45" s="55"/>
      <c r="HT45" s="55"/>
      <c r="HU45" s="55"/>
      <c r="HV45" s="55"/>
      <c r="HW45" s="55"/>
      <c r="HX45" s="55"/>
      <c r="HY45" s="55"/>
      <c r="HZ45" s="55"/>
      <c r="IA45" s="55"/>
      <c r="IB45" s="55"/>
      <c r="IC45" s="55"/>
      <c r="ID45" s="55"/>
      <c r="IE45" s="55"/>
      <c r="IF45" s="55"/>
      <c r="IG45" s="55"/>
      <c r="IH45" s="55"/>
      <c r="II45" s="55"/>
      <c r="IJ45" s="55"/>
      <c r="IK45" s="55"/>
      <c r="IL45" s="55"/>
      <c r="IM45" s="55"/>
      <c r="IN45" s="55"/>
      <c r="IO45" s="55"/>
      <c r="IP45" s="55"/>
    </row>
    <row r="46" spans="1:250" s="41" customFormat="1" x14ac:dyDescent="0.25">
      <c r="A46" s="42" t="s">
        <v>46</v>
      </c>
      <c r="B46" s="24" t="s">
        <v>15</v>
      </c>
      <c r="C46" s="24" t="s">
        <v>17</v>
      </c>
      <c r="D46" s="24" t="s">
        <v>60</v>
      </c>
      <c r="E46" s="38" t="s">
        <v>69</v>
      </c>
      <c r="F46" s="17" t="s">
        <v>48</v>
      </c>
      <c r="G46" s="51">
        <v>59.220999999999997</v>
      </c>
      <c r="H46" s="51">
        <v>59.220999999999997</v>
      </c>
      <c r="I46" s="51">
        <v>59.220999999999997</v>
      </c>
      <c r="J46" s="40" t="s">
        <v>70</v>
      </c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5"/>
      <c r="CA46" s="55"/>
      <c r="CB46" s="55"/>
      <c r="CC46" s="55"/>
      <c r="CD46" s="55"/>
      <c r="CE46" s="55"/>
      <c r="CF46" s="55"/>
      <c r="CG46" s="55"/>
      <c r="CH46" s="55"/>
      <c r="CI46" s="55"/>
      <c r="CJ46" s="55"/>
      <c r="CK46" s="55"/>
      <c r="CL46" s="55"/>
      <c r="CM46" s="55"/>
      <c r="CN46" s="55"/>
      <c r="CO46" s="55"/>
      <c r="CP46" s="55"/>
      <c r="CQ46" s="55"/>
      <c r="CR46" s="55"/>
      <c r="CS46" s="55"/>
      <c r="CT46" s="55"/>
      <c r="CU46" s="55"/>
      <c r="CV46" s="55"/>
      <c r="CW46" s="55"/>
      <c r="CX46" s="55"/>
      <c r="CY46" s="55"/>
      <c r="CZ46" s="55"/>
      <c r="DA46" s="55"/>
      <c r="DB46" s="55"/>
      <c r="DC46" s="55"/>
      <c r="DD46" s="55"/>
      <c r="DE46" s="55"/>
      <c r="DF46" s="55"/>
      <c r="DG46" s="55"/>
      <c r="DH46" s="55"/>
      <c r="DI46" s="55"/>
      <c r="DJ46" s="55"/>
      <c r="DK46" s="55"/>
      <c r="DL46" s="55"/>
      <c r="DM46" s="55"/>
      <c r="DN46" s="55"/>
      <c r="DO46" s="55"/>
      <c r="DP46" s="55"/>
      <c r="DQ46" s="55"/>
      <c r="DR46" s="55"/>
      <c r="DS46" s="55"/>
      <c r="DT46" s="55"/>
      <c r="DU46" s="55"/>
      <c r="DV46" s="55"/>
      <c r="DW46" s="55"/>
      <c r="DX46" s="55"/>
      <c r="DY46" s="55"/>
      <c r="DZ46" s="55"/>
      <c r="EA46" s="55"/>
      <c r="EB46" s="55"/>
      <c r="EC46" s="55"/>
      <c r="ED46" s="55"/>
      <c r="EE46" s="55"/>
      <c r="EF46" s="55"/>
      <c r="EG46" s="55"/>
      <c r="EH46" s="55"/>
      <c r="EI46" s="55"/>
      <c r="EJ46" s="55"/>
      <c r="EK46" s="55"/>
      <c r="EL46" s="55"/>
      <c r="EM46" s="55"/>
      <c r="EN46" s="55"/>
      <c r="EO46" s="55"/>
      <c r="EP46" s="55"/>
      <c r="EQ46" s="55"/>
      <c r="ER46" s="55"/>
      <c r="ES46" s="55"/>
      <c r="ET46" s="55"/>
      <c r="EU46" s="55"/>
      <c r="EV46" s="55"/>
      <c r="EW46" s="55"/>
      <c r="EX46" s="55"/>
      <c r="EY46" s="55"/>
      <c r="EZ46" s="55"/>
      <c r="FA46" s="55"/>
      <c r="FB46" s="55"/>
      <c r="FC46" s="55"/>
      <c r="FD46" s="55"/>
      <c r="FE46" s="55"/>
      <c r="FF46" s="55"/>
      <c r="FG46" s="55"/>
      <c r="FH46" s="55"/>
      <c r="FI46" s="55"/>
      <c r="FJ46" s="55"/>
      <c r="FK46" s="55"/>
      <c r="FL46" s="55"/>
      <c r="FM46" s="55"/>
      <c r="FN46" s="55"/>
      <c r="FO46" s="55"/>
      <c r="FP46" s="55"/>
      <c r="FQ46" s="55"/>
      <c r="FR46" s="55"/>
      <c r="FS46" s="55"/>
      <c r="FT46" s="55"/>
      <c r="FU46" s="55"/>
      <c r="FV46" s="55"/>
      <c r="FW46" s="55"/>
      <c r="FX46" s="55"/>
      <c r="FY46" s="55"/>
      <c r="FZ46" s="55"/>
      <c r="GA46" s="55"/>
      <c r="GB46" s="55"/>
      <c r="GC46" s="55"/>
      <c r="GD46" s="55"/>
      <c r="GE46" s="55"/>
      <c r="GF46" s="55"/>
      <c r="GG46" s="55"/>
      <c r="GH46" s="55"/>
      <c r="GI46" s="55"/>
      <c r="GJ46" s="55"/>
      <c r="GK46" s="55"/>
      <c r="GL46" s="55"/>
      <c r="GM46" s="55"/>
      <c r="GN46" s="55"/>
      <c r="GO46" s="55"/>
      <c r="GP46" s="55"/>
      <c r="GQ46" s="55"/>
      <c r="GR46" s="55"/>
      <c r="GS46" s="55"/>
      <c r="GT46" s="55"/>
      <c r="GU46" s="55"/>
      <c r="GV46" s="55"/>
      <c r="GW46" s="55"/>
      <c r="GX46" s="55"/>
      <c r="GY46" s="55"/>
      <c r="GZ46" s="55"/>
      <c r="HA46" s="55"/>
      <c r="HB46" s="55"/>
      <c r="HC46" s="55"/>
      <c r="HD46" s="55"/>
      <c r="HE46" s="55"/>
      <c r="HF46" s="55"/>
      <c r="HG46" s="55"/>
      <c r="HH46" s="55"/>
      <c r="HI46" s="55"/>
      <c r="HJ46" s="55"/>
      <c r="HK46" s="55"/>
      <c r="HL46" s="55"/>
      <c r="HM46" s="55"/>
      <c r="HN46" s="55"/>
      <c r="HO46" s="55"/>
      <c r="HP46" s="55"/>
      <c r="HQ46" s="55"/>
      <c r="HR46" s="55"/>
      <c r="HS46" s="55"/>
      <c r="HT46" s="55"/>
      <c r="HU46" s="55"/>
      <c r="HV46" s="55"/>
      <c r="HW46" s="55"/>
      <c r="HX46" s="55"/>
      <c r="HY46" s="55"/>
      <c r="HZ46" s="55"/>
      <c r="IA46" s="55"/>
      <c r="IB46" s="55"/>
      <c r="IC46" s="55"/>
      <c r="ID46" s="55"/>
      <c r="IE46" s="55"/>
      <c r="IF46" s="55"/>
      <c r="IG46" s="55"/>
      <c r="IH46" s="55"/>
      <c r="II46" s="55"/>
      <c r="IJ46" s="55"/>
      <c r="IK46" s="55"/>
      <c r="IL46" s="55"/>
      <c r="IM46" s="55"/>
      <c r="IN46" s="55"/>
      <c r="IO46" s="55"/>
      <c r="IP46" s="55"/>
    </row>
    <row r="47" spans="1:250" s="55" customFormat="1" ht="31.5" x14ac:dyDescent="0.25">
      <c r="A47" s="44" t="s">
        <v>71</v>
      </c>
      <c r="B47" s="29" t="s">
        <v>15</v>
      </c>
      <c r="C47" s="18" t="s">
        <v>17</v>
      </c>
      <c r="D47" s="16">
        <v>13</v>
      </c>
      <c r="E47" s="19" t="s">
        <v>72</v>
      </c>
      <c r="F47" s="18"/>
      <c r="G47" s="20">
        <f>+G48</f>
        <v>216.6</v>
      </c>
      <c r="H47" s="20">
        <f>+H48</f>
        <v>237</v>
      </c>
      <c r="I47" s="20">
        <f>+I48</f>
        <v>233</v>
      </c>
      <c r="J47" s="52" t="s">
        <v>73</v>
      </c>
    </row>
    <row r="48" spans="1:250" s="53" customFormat="1" x14ac:dyDescent="0.25">
      <c r="A48" s="42" t="s">
        <v>74</v>
      </c>
      <c r="B48" s="36" t="s">
        <v>15</v>
      </c>
      <c r="C48" s="24" t="s">
        <v>17</v>
      </c>
      <c r="D48" s="64">
        <v>13</v>
      </c>
      <c r="E48" s="65" t="s">
        <v>75</v>
      </c>
      <c r="F48" s="24"/>
      <c r="G48" s="48">
        <f>G49</f>
        <v>216.6</v>
      </c>
      <c r="H48" s="48">
        <f>H49</f>
        <v>237</v>
      </c>
      <c r="I48" s="48">
        <f>I49</f>
        <v>233</v>
      </c>
      <c r="J48" s="52"/>
    </row>
    <row r="49" spans="1:255" s="53" customFormat="1" x14ac:dyDescent="0.25">
      <c r="A49" s="43" t="s">
        <v>76</v>
      </c>
      <c r="B49" s="36" t="s">
        <v>15</v>
      </c>
      <c r="C49" s="24" t="s">
        <v>17</v>
      </c>
      <c r="D49" s="64">
        <v>13</v>
      </c>
      <c r="E49" s="65" t="s">
        <v>77</v>
      </c>
      <c r="F49" s="24"/>
      <c r="G49" s="48">
        <f>G50+G51</f>
        <v>216.6</v>
      </c>
      <c r="H49" s="48">
        <f>H50+H51</f>
        <v>237</v>
      </c>
      <c r="I49" s="48">
        <f>I50+I51</f>
        <v>233</v>
      </c>
      <c r="J49" s="52"/>
    </row>
    <row r="50" spans="1:255" s="53" customFormat="1" x14ac:dyDescent="0.25">
      <c r="A50" s="43" t="s">
        <v>57</v>
      </c>
      <c r="B50" s="24" t="s">
        <v>15</v>
      </c>
      <c r="C50" s="24" t="s">
        <v>17</v>
      </c>
      <c r="D50" s="64">
        <v>13</v>
      </c>
      <c r="E50" s="65" t="s">
        <v>77</v>
      </c>
      <c r="F50" s="17" t="s">
        <v>58</v>
      </c>
      <c r="G50" s="51">
        <v>10</v>
      </c>
      <c r="H50" s="51">
        <v>5</v>
      </c>
      <c r="I50" s="51">
        <v>1</v>
      </c>
      <c r="J50" s="52" t="s">
        <v>28</v>
      </c>
    </row>
    <row r="51" spans="1:255" s="53" customFormat="1" ht="18.75" customHeight="1" x14ac:dyDescent="0.25">
      <c r="A51" s="43" t="s">
        <v>36</v>
      </c>
      <c r="B51" s="24" t="s">
        <v>15</v>
      </c>
      <c r="C51" s="24" t="s">
        <v>17</v>
      </c>
      <c r="D51" s="64">
        <v>13</v>
      </c>
      <c r="E51" s="65" t="s">
        <v>77</v>
      </c>
      <c r="F51" s="17" t="s">
        <v>37</v>
      </c>
      <c r="G51" s="51">
        <v>206.6</v>
      </c>
      <c r="H51" s="51">
        <v>232</v>
      </c>
      <c r="I51" s="51">
        <v>232</v>
      </c>
      <c r="J51" s="52"/>
    </row>
    <row r="52" spans="1:255" s="53" customFormat="1" hidden="1" x14ac:dyDescent="0.25">
      <c r="A52" s="49" t="s">
        <v>51</v>
      </c>
      <c r="B52" s="29" t="s">
        <v>15</v>
      </c>
      <c r="C52" s="18" t="s">
        <v>17</v>
      </c>
      <c r="D52" s="18" t="s">
        <v>60</v>
      </c>
      <c r="E52" s="19" t="s">
        <v>52</v>
      </c>
      <c r="F52" s="18"/>
      <c r="G52" s="20">
        <f t="shared" ref="G52:I52" si="5">+G53</f>
        <v>0</v>
      </c>
      <c r="H52" s="20">
        <f t="shared" si="5"/>
        <v>0</v>
      </c>
      <c r="I52" s="20">
        <f t="shared" si="5"/>
        <v>0</v>
      </c>
      <c r="J52" s="52"/>
    </row>
    <row r="53" spans="1:255" s="53" customFormat="1" hidden="1" x14ac:dyDescent="0.25">
      <c r="A53" s="66" t="s">
        <v>78</v>
      </c>
      <c r="B53" s="36" t="s">
        <v>15</v>
      </c>
      <c r="C53" s="47" t="s">
        <v>17</v>
      </c>
      <c r="D53" s="47" t="s">
        <v>60</v>
      </c>
      <c r="E53" s="65" t="s">
        <v>79</v>
      </c>
      <c r="F53" s="47"/>
      <c r="G53" s="48">
        <f>+G56</f>
        <v>0</v>
      </c>
      <c r="H53" s="48">
        <f>+H56</f>
        <v>0</v>
      </c>
      <c r="I53" s="48">
        <f>+I56</f>
        <v>0</v>
      </c>
      <c r="J53" s="52"/>
    </row>
    <row r="54" spans="1:255" s="53" customFormat="1" hidden="1" x14ac:dyDescent="0.25">
      <c r="A54" s="67" t="s">
        <v>80</v>
      </c>
      <c r="B54" s="36" t="s">
        <v>15</v>
      </c>
      <c r="C54" s="47" t="s">
        <v>17</v>
      </c>
      <c r="D54" s="47" t="s">
        <v>60</v>
      </c>
      <c r="E54" s="65" t="s">
        <v>81</v>
      </c>
      <c r="F54" s="47"/>
      <c r="G54" s="48"/>
      <c r="H54" s="48">
        <v>0</v>
      </c>
      <c r="I54" s="48">
        <v>0</v>
      </c>
      <c r="J54" s="52"/>
    </row>
    <row r="55" spans="1:255" s="53" customFormat="1" ht="31.5" hidden="1" x14ac:dyDescent="0.25">
      <c r="A55" s="68" t="s">
        <v>82</v>
      </c>
      <c r="B55" s="36" t="s">
        <v>15</v>
      </c>
      <c r="C55" s="47" t="s">
        <v>17</v>
      </c>
      <c r="D55" s="47" t="s">
        <v>60</v>
      </c>
      <c r="E55" s="65" t="s">
        <v>81</v>
      </c>
      <c r="F55" s="17" t="s">
        <v>58</v>
      </c>
      <c r="G55" s="48"/>
      <c r="H55" s="48">
        <v>0</v>
      </c>
      <c r="I55" s="48">
        <v>0</v>
      </c>
      <c r="J55" s="52" t="s">
        <v>83</v>
      </c>
    </row>
    <row r="56" spans="1:255" s="70" customFormat="1" hidden="1" x14ac:dyDescent="0.25">
      <c r="A56" s="43" t="s">
        <v>84</v>
      </c>
      <c r="B56" s="36" t="s">
        <v>15</v>
      </c>
      <c r="C56" s="24" t="s">
        <v>17</v>
      </c>
      <c r="D56" s="24">
        <v>13</v>
      </c>
      <c r="E56" s="38" t="s">
        <v>85</v>
      </c>
      <c r="F56" s="24"/>
      <c r="G56" s="51">
        <f>G57</f>
        <v>0</v>
      </c>
      <c r="H56" s="51">
        <f>H57</f>
        <v>0</v>
      </c>
      <c r="I56" s="51">
        <f>SUM(I57:I57)</f>
        <v>0</v>
      </c>
      <c r="J56" s="69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71"/>
      <c r="CV56" s="71"/>
      <c r="CW56" s="71"/>
      <c r="CX56" s="71"/>
      <c r="CY56" s="71"/>
      <c r="CZ56" s="71"/>
      <c r="DA56" s="71"/>
      <c r="DB56" s="71"/>
      <c r="DC56" s="71"/>
      <c r="DD56" s="71"/>
      <c r="DE56" s="71"/>
      <c r="DF56" s="71"/>
      <c r="DG56" s="71"/>
      <c r="DH56" s="71"/>
      <c r="DI56" s="71"/>
      <c r="DJ56" s="71"/>
      <c r="DK56" s="71"/>
      <c r="DL56" s="71"/>
      <c r="DM56" s="71"/>
      <c r="DN56" s="71"/>
      <c r="DO56" s="71"/>
      <c r="DP56" s="71"/>
      <c r="DQ56" s="71"/>
      <c r="DR56" s="71"/>
      <c r="DS56" s="71"/>
      <c r="DT56" s="71"/>
      <c r="DU56" s="71"/>
      <c r="DV56" s="71"/>
      <c r="DW56" s="71"/>
      <c r="DX56" s="71"/>
      <c r="DY56" s="71"/>
      <c r="DZ56" s="71"/>
      <c r="EA56" s="71"/>
      <c r="EB56" s="71"/>
      <c r="EC56" s="71"/>
      <c r="ED56" s="71"/>
      <c r="EE56" s="71"/>
      <c r="EF56" s="71"/>
      <c r="EG56" s="71"/>
      <c r="EH56" s="71"/>
      <c r="EI56" s="71"/>
      <c r="EJ56" s="71"/>
      <c r="EK56" s="71"/>
      <c r="EL56" s="71"/>
      <c r="EM56" s="71"/>
      <c r="EN56" s="71"/>
      <c r="EO56" s="71"/>
      <c r="EP56" s="71"/>
      <c r="EQ56" s="71"/>
      <c r="ER56" s="71"/>
      <c r="ES56" s="71"/>
      <c r="ET56" s="71"/>
      <c r="EU56" s="71"/>
      <c r="EV56" s="71"/>
      <c r="EW56" s="71"/>
      <c r="EX56" s="71"/>
      <c r="EY56" s="71"/>
      <c r="EZ56" s="71"/>
      <c r="FA56" s="71"/>
      <c r="FB56" s="71"/>
      <c r="FC56" s="71"/>
      <c r="FD56" s="71"/>
      <c r="FE56" s="71"/>
      <c r="FF56" s="71"/>
      <c r="FG56" s="71"/>
      <c r="FH56" s="71"/>
      <c r="FI56" s="71"/>
      <c r="FJ56" s="71"/>
      <c r="FK56" s="71"/>
      <c r="FL56" s="71"/>
      <c r="FM56" s="71"/>
      <c r="FN56" s="71"/>
      <c r="FO56" s="71"/>
      <c r="FP56" s="71"/>
      <c r="FQ56" s="71"/>
      <c r="FR56" s="71"/>
      <c r="FS56" s="71"/>
      <c r="FT56" s="71"/>
      <c r="FU56" s="71"/>
      <c r="FV56" s="71"/>
      <c r="FW56" s="71"/>
      <c r="FX56" s="71"/>
      <c r="FY56" s="71"/>
      <c r="FZ56" s="71"/>
      <c r="GA56" s="71"/>
      <c r="GB56" s="71"/>
      <c r="GC56" s="71"/>
      <c r="GD56" s="71"/>
      <c r="GE56" s="71"/>
      <c r="GF56" s="71"/>
      <c r="GG56" s="71"/>
      <c r="GH56" s="71"/>
      <c r="GI56" s="71"/>
      <c r="GJ56" s="71"/>
      <c r="GK56" s="71"/>
      <c r="GL56" s="71"/>
      <c r="GM56" s="71"/>
      <c r="GN56" s="71"/>
      <c r="GO56" s="71"/>
      <c r="GP56" s="71"/>
      <c r="GQ56" s="71"/>
      <c r="GR56" s="71"/>
      <c r="GS56" s="71"/>
      <c r="GT56" s="71"/>
      <c r="GU56" s="71"/>
      <c r="GV56" s="71"/>
      <c r="GW56" s="71"/>
      <c r="GX56" s="71"/>
      <c r="GY56" s="71"/>
      <c r="GZ56" s="71"/>
      <c r="HA56" s="71"/>
      <c r="HB56" s="71"/>
      <c r="HC56" s="71"/>
      <c r="HD56" s="71"/>
      <c r="HE56" s="71"/>
      <c r="HF56" s="71"/>
      <c r="HG56" s="71"/>
      <c r="HH56" s="71"/>
      <c r="HI56" s="71"/>
      <c r="HJ56" s="71"/>
      <c r="HK56" s="71"/>
      <c r="HL56" s="71"/>
      <c r="HM56" s="71"/>
      <c r="HN56" s="71"/>
      <c r="HO56" s="71"/>
      <c r="HP56" s="71"/>
      <c r="HQ56" s="71"/>
      <c r="HR56" s="71"/>
      <c r="HS56" s="71"/>
      <c r="HT56" s="71"/>
      <c r="HU56" s="71"/>
      <c r="HV56" s="71"/>
      <c r="HW56" s="71"/>
      <c r="HX56" s="71"/>
      <c r="HY56" s="71"/>
      <c r="HZ56" s="71"/>
      <c r="IA56" s="71"/>
      <c r="IB56" s="71"/>
      <c r="IC56" s="71"/>
      <c r="ID56" s="71"/>
      <c r="IE56" s="71"/>
      <c r="IF56" s="71"/>
      <c r="IG56" s="71"/>
      <c r="IH56" s="71"/>
      <c r="II56" s="71"/>
      <c r="IJ56" s="71"/>
      <c r="IK56" s="71"/>
      <c r="IL56" s="71"/>
      <c r="IM56" s="71"/>
      <c r="IN56" s="71"/>
      <c r="IO56" s="71"/>
      <c r="IP56" s="71"/>
      <c r="IQ56" s="71"/>
      <c r="IR56" s="71"/>
      <c r="IS56" s="71"/>
      <c r="IT56" s="71"/>
      <c r="IU56" s="71"/>
    </row>
    <row r="57" spans="1:255" s="70" customFormat="1" hidden="1" x14ac:dyDescent="0.25">
      <c r="A57" s="43" t="s">
        <v>57</v>
      </c>
      <c r="B57" s="24" t="s">
        <v>15</v>
      </c>
      <c r="C57" s="24" t="s">
        <v>17</v>
      </c>
      <c r="D57" s="24">
        <v>13</v>
      </c>
      <c r="E57" s="38" t="s">
        <v>85</v>
      </c>
      <c r="F57" s="17" t="s">
        <v>58</v>
      </c>
      <c r="G57" s="51">
        <v>0</v>
      </c>
      <c r="H57" s="51">
        <v>0</v>
      </c>
      <c r="I57" s="51">
        <v>0</v>
      </c>
      <c r="J57" s="69" t="s">
        <v>86</v>
      </c>
      <c r="K57" s="72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  <c r="CR57" s="71"/>
      <c r="CS57" s="71"/>
      <c r="CT57" s="71"/>
      <c r="CU57" s="71"/>
      <c r="CV57" s="71"/>
      <c r="CW57" s="71"/>
      <c r="CX57" s="71"/>
      <c r="CY57" s="71"/>
      <c r="CZ57" s="71"/>
      <c r="DA57" s="71"/>
      <c r="DB57" s="71"/>
      <c r="DC57" s="71"/>
      <c r="DD57" s="71"/>
      <c r="DE57" s="71"/>
      <c r="DF57" s="71"/>
      <c r="DG57" s="71"/>
      <c r="DH57" s="71"/>
      <c r="DI57" s="71"/>
      <c r="DJ57" s="71"/>
      <c r="DK57" s="71"/>
      <c r="DL57" s="71"/>
      <c r="DM57" s="71"/>
      <c r="DN57" s="71"/>
      <c r="DO57" s="71"/>
      <c r="DP57" s="71"/>
      <c r="DQ57" s="71"/>
      <c r="DR57" s="71"/>
      <c r="DS57" s="71"/>
      <c r="DT57" s="71"/>
      <c r="DU57" s="71"/>
      <c r="DV57" s="71"/>
      <c r="DW57" s="71"/>
      <c r="DX57" s="71"/>
      <c r="DY57" s="71"/>
      <c r="DZ57" s="71"/>
      <c r="EA57" s="71"/>
      <c r="EB57" s="71"/>
      <c r="EC57" s="71"/>
      <c r="ED57" s="71"/>
      <c r="EE57" s="71"/>
      <c r="EF57" s="71"/>
      <c r="EG57" s="71"/>
      <c r="EH57" s="71"/>
      <c r="EI57" s="71"/>
      <c r="EJ57" s="71"/>
      <c r="EK57" s="71"/>
      <c r="EL57" s="71"/>
      <c r="EM57" s="71"/>
      <c r="EN57" s="71"/>
      <c r="EO57" s="71"/>
      <c r="EP57" s="71"/>
      <c r="EQ57" s="71"/>
      <c r="ER57" s="71"/>
      <c r="ES57" s="71"/>
      <c r="ET57" s="71"/>
      <c r="EU57" s="71"/>
      <c r="EV57" s="71"/>
      <c r="EW57" s="71"/>
      <c r="EX57" s="71"/>
      <c r="EY57" s="71"/>
      <c r="EZ57" s="71"/>
      <c r="FA57" s="71"/>
      <c r="FB57" s="71"/>
      <c r="FC57" s="71"/>
      <c r="FD57" s="71"/>
      <c r="FE57" s="71"/>
      <c r="FF57" s="71"/>
      <c r="FG57" s="71"/>
      <c r="FH57" s="71"/>
      <c r="FI57" s="71"/>
      <c r="FJ57" s="71"/>
      <c r="FK57" s="71"/>
      <c r="FL57" s="71"/>
      <c r="FM57" s="71"/>
      <c r="FN57" s="71"/>
      <c r="FO57" s="71"/>
      <c r="FP57" s="71"/>
      <c r="FQ57" s="71"/>
      <c r="FR57" s="71"/>
      <c r="FS57" s="71"/>
      <c r="FT57" s="71"/>
      <c r="FU57" s="71"/>
      <c r="FV57" s="71"/>
      <c r="FW57" s="71"/>
      <c r="FX57" s="71"/>
      <c r="FY57" s="71"/>
      <c r="FZ57" s="71"/>
      <c r="GA57" s="71"/>
      <c r="GB57" s="71"/>
      <c r="GC57" s="71"/>
      <c r="GD57" s="71"/>
      <c r="GE57" s="71"/>
      <c r="GF57" s="71"/>
      <c r="GG57" s="71"/>
      <c r="GH57" s="71"/>
      <c r="GI57" s="71"/>
      <c r="GJ57" s="71"/>
      <c r="GK57" s="71"/>
      <c r="GL57" s="71"/>
      <c r="GM57" s="71"/>
      <c r="GN57" s="71"/>
      <c r="GO57" s="71"/>
      <c r="GP57" s="71"/>
      <c r="GQ57" s="71"/>
      <c r="GR57" s="71"/>
      <c r="GS57" s="71"/>
      <c r="GT57" s="71"/>
      <c r="GU57" s="71"/>
      <c r="GV57" s="71"/>
      <c r="GW57" s="71"/>
      <c r="GX57" s="71"/>
      <c r="GY57" s="71"/>
      <c r="GZ57" s="71"/>
      <c r="HA57" s="71"/>
      <c r="HB57" s="71"/>
      <c r="HC57" s="71"/>
      <c r="HD57" s="71"/>
      <c r="HE57" s="71"/>
      <c r="HF57" s="71"/>
      <c r="HG57" s="71"/>
      <c r="HH57" s="71"/>
      <c r="HI57" s="71"/>
      <c r="HJ57" s="71"/>
      <c r="HK57" s="71"/>
      <c r="HL57" s="71"/>
      <c r="HM57" s="71"/>
      <c r="HN57" s="71"/>
      <c r="HO57" s="71"/>
      <c r="HP57" s="71"/>
      <c r="HQ57" s="71"/>
      <c r="HR57" s="71"/>
      <c r="HS57" s="71"/>
      <c r="HT57" s="71"/>
      <c r="HU57" s="71"/>
      <c r="HV57" s="71"/>
      <c r="HW57" s="71"/>
      <c r="HX57" s="71"/>
      <c r="HY57" s="71"/>
      <c r="HZ57" s="71"/>
      <c r="IA57" s="71"/>
      <c r="IB57" s="71"/>
      <c r="IC57" s="71"/>
      <c r="ID57" s="71"/>
      <c r="IE57" s="71"/>
      <c r="IF57" s="71"/>
      <c r="IG57" s="71"/>
      <c r="IH57" s="71"/>
      <c r="II57" s="71"/>
      <c r="IJ57" s="71"/>
      <c r="IK57" s="71"/>
      <c r="IL57" s="71"/>
      <c r="IM57" s="71"/>
      <c r="IN57" s="71"/>
      <c r="IO57" s="71"/>
      <c r="IP57" s="71"/>
      <c r="IQ57" s="71"/>
      <c r="IR57" s="71"/>
      <c r="IS57" s="71"/>
      <c r="IT57" s="71"/>
      <c r="IU57" s="71"/>
    </row>
    <row r="58" spans="1:255" s="70" customFormat="1" hidden="1" x14ac:dyDescent="0.25">
      <c r="A58" s="35" t="s">
        <v>33</v>
      </c>
      <c r="B58" s="24" t="s">
        <v>15</v>
      </c>
      <c r="C58" s="24" t="s">
        <v>17</v>
      </c>
      <c r="D58" s="24" t="s">
        <v>60</v>
      </c>
      <c r="E58" s="38" t="s">
        <v>34</v>
      </c>
      <c r="F58" s="24"/>
      <c r="G58" s="51"/>
      <c r="H58" s="51"/>
      <c r="I58" s="51"/>
      <c r="J58" s="69"/>
      <c r="K58" s="72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  <c r="CD58" s="71"/>
      <c r="CE58" s="71"/>
      <c r="CF58" s="71"/>
      <c r="CG58" s="71"/>
      <c r="CH58" s="71"/>
      <c r="CI58" s="71"/>
      <c r="CJ58" s="71"/>
      <c r="CK58" s="71"/>
      <c r="CL58" s="71"/>
      <c r="CM58" s="71"/>
      <c r="CN58" s="71"/>
      <c r="CO58" s="71"/>
      <c r="CP58" s="71"/>
      <c r="CQ58" s="71"/>
      <c r="CR58" s="71"/>
      <c r="CS58" s="71"/>
      <c r="CT58" s="71"/>
      <c r="CU58" s="71"/>
      <c r="CV58" s="71"/>
      <c r="CW58" s="71"/>
      <c r="CX58" s="71"/>
      <c r="CY58" s="71"/>
      <c r="CZ58" s="71"/>
      <c r="DA58" s="71"/>
      <c r="DB58" s="71"/>
      <c r="DC58" s="71"/>
      <c r="DD58" s="71"/>
      <c r="DE58" s="71"/>
      <c r="DF58" s="71"/>
      <c r="DG58" s="71"/>
      <c r="DH58" s="71"/>
      <c r="DI58" s="71"/>
      <c r="DJ58" s="71"/>
      <c r="DK58" s="71"/>
      <c r="DL58" s="71"/>
      <c r="DM58" s="71"/>
      <c r="DN58" s="71"/>
      <c r="DO58" s="71"/>
      <c r="DP58" s="71"/>
      <c r="DQ58" s="71"/>
      <c r="DR58" s="71"/>
      <c r="DS58" s="71"/>
      <c r="DT58" s="71"/>
      <c r="DU58" s="71"/>
      <c r="DV58" s="71"/>
      <c r="DW58" s="71"/>
      <c r="DX58" s="71"/>
      <c r="DY58" s="71"/>
      <c r="DZ58" s="71"/>
      <c r="EA58" s="71"/>
      <c r="EB58" s="71"/>
      <c r="EC58" s="71"/>
      <c r="ED58" s="71"/>
      <c r="EE58" s="71"/>
      <c r="EF58" s="71"/>
      <c r="EG58" s="71"/>
      <c r="EH58" s="71"/>
      <c r="EI58" s="71"/>
      <c r="EJ58" s="71"/>
      <c r="EK58" s="71"/>
      <c r="EL58" s="71"/>
      <c r="EM58" s="71"/>
      <c r="EN58" s="71"/>
      <c r="EO58" s="71"/>
      <c r="EP58" s="71"/>
      <c r="EQ58" s="71"/>
      <c r="ER58" s="71"/>
      <c r="ES58" s="71"/>
      <c r="ET58" s="71"/>
      <c r="EU58" s="71"/>
      <c r="EV58" s="71"/>
      <c r="EW58" s="71"/>
      <c r="EX58" s="71"/>
      <c r="EY58" s="71"/>
      <c r="EZ58" s="71"/>
      <c r="FA58" s="71"/>
      <c r="FB58" s="71"/>
      <c r="FC58" s="71"/>
      <c r="FD58" s="71"/>
      <c r="FE58" s="71"/>
      <c r="FF58" s="71"/>
      <c r="FG58" s="71"/>
      <c r="FH58" s="71"/>
      <c r="FI58" s="71"/>
      <c r="FJ58" s="71"/>
      <c r="FK58" s="71"/>
      <c r="FL58" s="71"/>
      <c r="FM58" s="71"/>
      <c r="FN58" s="71"/>
      <c r="FO58" s="71"/>
      <c r="FP58" s="71"/>
      <c r="FQ58" s="71"/>
      <c r="FR58" s="71"/>
      <c r="FS58" s="71"/>
      <c r="FT58" s="71"/>
      <c r="FU58" s="71"/>
      <c r="FV58" s="71"/>
      <c r="FW58" s="71"/>
      <c r="FX58" s="71"/>
      <c r="FY58" s="71"/>
      <c r="FZ58" s="71"/>
      <c r="GA58" s="71"/>
      <c r="GB58" s="71"/>
      <c r="GC58" s="71"/>
      <c r="GD58" s="71"/>
      <c r="GE58" s="71"/>
      <c r="GF58" s="71"/>
      <c r="GG58" s="71"/>
      <c r="GH58" s="71"/>
      <c r="GI58" s="71"/>
      <c r="GJ58" s="71"/>
      <c r="GK58" s="71"/>
      <c r="GL58" s="71"/>
      <c r="GM58" s="71"/>
      <c r="GN58" s="71"/>
      <c r="GO58" s="71"/>
      <c r="GP58" s="71"/>
      <c r="GQ58" s="71"/>
      <c r="GR58" s="71"/>
      <c r="GS58" s="71"/>
      <c r="GT58" s="71"/>
      <c r="GU58" s="71"/>
      <c r="GV58" s="71"/>
      <c r="GW58" s="71"/>
      <c r="GX58" s="71"/>
      <c r="GY58" s="71"/>
      <c r="GZ58" s="71"/>
      <c r="HA58" s="71"/>
      <c r="HB58" s="71"/>
      <c r="HC58" s="71"/>
      <c r="HD58" s="71"/>
      <c r="HE58" s="71"/>
      <c r="HF58" s="71"/>
      <c r="HG58" s="71"/>
      <c r="HH58" s="71"/>
      <c r="HI58" s="71"/>
      <c r="HJ58" s="71"/>
      <c r="HK58" s="71"/>
      <c r="HL58" s="71"/>
      <c r="HM58" s="71"/>
      <c r="HN58" s="71"/>
      <c r="HO58" s="71"/>
      <c r="HP58" s="71"/>
      <c r="HQ58" s="71"/>
      <c r="HR58" s="71"/>
      <c r="HS58" s="71"/>
      <c r="HT58" s="71"/>
      <c r="HU58" s="71"/>
      <c r="HV58" s="71"/>
      <c r="HW58" s="71"/>
      <c r="HX58" s="71"/>
      <c r="HY58" s="71"/>
      <c r="HZ58" s="71"/>
      <c r="IA58" s="71"/>
      <c r="IB58" s="71"/>
      <c r="IC58" s="71"/>
      <c r="ID58" s="71"/>
      <c r="IE58" s="71"/>
      <c r="IF58" s="71"/>
      <c r="IG58" s="71"/>
      <c r="IH58" s="71"/>
      <c r="II58" s="71"/>
      <c r="IJ58" s="71"/>
      <c r="IK58" s="71"/>
      <c r="IL58" s="71"/>
      <c r="IM58" s="71"/>
      <c r="IN58" s="71"/>
      <c r="IO58" s="71"/>
      <c r="IP58" s="71"/>
      <c r="IQ58" s="71"/>
      <c r="IR58" s="71"/>
      <c r="IS58" s="71"/>
      <c r="IT58" s="71"/>
      <c r="IU58" s="71"/>
    </row>
    <row r="59" spans="1:255" s="70" customFormat="1" ht="31.5" hidden="1" x14ac:dyDescent="0.25">
      <c r="A59" s="57" t="s">
        <v>87</v>
      </c>
      <c r="B59" s="24" t="s">
        <v>15</v>
      </c>
      <c r="C59" s="24" t="s">
        <v>17</v>
      </c>
      <c r="D59" s="24" t="s">
        <v>60</v>
      </c>
      <c r="E59" s="38" t="s">
        <v>88</v>
      </c>
      <c r="F59" s="24"/>
      <c r="G59" s="51"/>
      <c r="H59" s="51"/>
      <c r="I59" s="51"/>
      <c r="J59" s="69"/>
      <c r="K59" s="72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  <c r="CR59" s="71"/>
      <c r="CS59" s="71"/>
      <c r="CT59" s="71"/>
      <c r="CU59" s="71"/>
      <c r="CV59" s="71"/>
      <c r="CW59" s="71"/>
      <c r="CX59" s="71"/>
      <c r="CY59" s="71"/>
      <c r="CZ59" s="71"/>
      <c r="DA59" s="71"/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1"/>
      <c r="DR59" s="71"/>
      <c r="DS59" s="71"/>
      <c r="DT59" s="71"/>
      <c r="DU59" s="71"/>
      <c r="DV59" s="71"/>
      <c r="DW59" s="71"/>
      <c r="DX59" s="71"/>
      <c r="DY59" s="71"/>
      <c r="DZ59" s="71"/>
      <c r="EA59" s="71"/>
      <c r="EB59" s="71"/>
      <c r="EC59" s="71"/>
      <c r="ED59" s="71"/>
      <c r="EE59" s="71"/>
      <c r="EF59" s="71"/>
      <c r="EG59" s="71"/>
      <c r="EH59" s="71"/>
      <c r="EI59" s="71"/>
      <c r="EJ59" s="71"/>
      <c r="EK59" s="71"/>
      <c r="EL59" s="71"/>
      <c r="EM59" s="71"/>
      <c r="EN59" s="71"/>
      <c r="EO59" s="71"/>
      <c r="EP59" s="71"/>
      <c r="EQ59" s="71"/>
      <c r="ER59" s="71"/>
      <c r="ES59" s="71"/>
      <c r="ET59" s="71"/>
      <c r="EU59" s="71"/>
      <c r="EV59" s="71"/>
      <c r="EW59" s="71"/>
      <c r="EX59" s="71"/>
      <c r="EY59" s="71"/>
      <c r="EZ59" s="71"/>
      <c r="FA59" s="71"/>
      <c r="FB59" s="71"/>
      <c r="FC59" s="71"/>
      <c r="FD59" s="71"/>
      <c r="FE59" s="71"/>
      <c r="FF59" s="71"/>
      <c r="FG59" s="71"/>
      <c r="FH59" s="71"/>
      <c r="FI59" s="71"/>
      <c r="FJ59" s="71"/>
      <c r="FK59" s="71"/>
      <c r="FL59" s="71"/>
      <c r="FM59" s="71"/>
      <c r="FN59" s="71"/>
      <c r="FO59" s="71"/>
      <c r="FP59" s="71"/>
      <c r="FQ59" s="71"/>
      <c r="FR59" s="71"/>
      <c r="FS59" s="71"/>
      <c r="FT59" s="71"/>
      <c r="FU59" s="71"/>
      <c r="FV59" s="71"/>
      <c r="FW59" s="71"/>
      <c r="FX59" s="71"/>
      <c r="FY59" s="71"/>
      <c r="FZ59" s="71"/>
      <c r="GA59" s="71"/>
      <c r="GB59" s="71"/>
      <c r="GC59" s="71"/>
      <c r="GD59" s="71"/>
      <c r="GE59" s="71"/>
      <c r="GF59" s="71"/>
      <c r="GG59" s="71"/>
      <c r="GH59" s="71"/>
      <c r="GI59" s="71"/>
      <c r="GJ59" s="71"/>
      <c r="GK59" s="71"/>
      <c r="GL59" s="71"/>
      <c r="GM59" s="71"/>
      <c r="GN59" s="71"/>
      <c r="GO59" s="71"/>
      <c r="GP59" s="71"/>
      <c r="GQ59" s="71"/>
      <c r="GR59" s="71"/>
      <c r="GS59" s="71"/>
      <c r="GT59" s="71"/>
      <c r="GU59" s="71"/>
      <c r="GV59" s="71"/>
      <c r="GW59" s="71"/>
      <c r="GX59" s="71"/>
      <c r="GY59" s="71"/>
      <c r="GZ59" s="71"/>
      <c r="HA59" s="71"/>
      <c r="HB59" s="71"/>
      <c r="HC59" s="71"/>
      <c r="HD59" s="71"/>
      <c r="HE59" s="71"/>
      <c r="HF59" s="71"/>
      <c r="HG59" s="71"/>
      <c r="HH59" s="71"/>
      <c r="HI59" s="71"/>
      <c r="HJ59" s="71"/>
      <c r="HK59" s="71"/>
      <c r="HL59" s="71"/>
      <c r="HM59" s="71"/>
      <c r="HN59" s="71"/>
      <c r="HO59" s="71"/>
      <c r="HP59" s="71"/>
      <c r="HQ59" s="71"/>
      <c r="HR59" s="71"/>
      <c r="HS59" s="71"/>
      <c r="HT59" s="71"/>
      <c r="HU59" s="71"/>
      <c r="HV59" s="71"/>
      <c r="HW59" s="71"/>
      <c r="HX59" s="71"/>
      <c r="HY59" s="71"/>
      <c r="HZ59" s="71"/>
      <c r="IA59" s="71"/>
      <c r="IB59" s="71"/>
      <c r="IC59" s="71"/>
      <c r="ID59" s="71"/>
      <c r="IE59" s="71"/>
      <c r="IF59" s="71"/>
      <c r="IG59" s="71"/>
      <c r="IH59" s="71"/>
      <c r="II59" s="71"/>
      <c r="IJ59" s="71"/>
      <c r="IK59" s="71"/>
      <c r="IL59" s="71"/>
      <c r="IM59" s="71"/>
      <c r="IN59" s="71"/>
      <c r="IO59" s="71"/>
      <c r="IP59" s="71"/>
      <c r="IQ59" s="71"/>
      <c r="IR59" s="71"/>
      <c r="IS59" s="71"/>
      <c r="IT59" s="71"/>
      <c r="IU59" s="71"/>
    </row>
    <row r="60" spans="1:255" s="70" customFormat="1" ht="47.25" hidden="1" x14ac:dyDescent="0.25">
      <c r="A60" s="42" t="s">
        <v>26</v>
      </c>
      <c r="B60" s="24" t="s">
        <v>15</v>
      </c>
      <c r="C60" s="24" t="s">
        <v>17</v>
      </c>
      <c r="D60" s="24" t="s">
        <v>60</v>
      </c>
      <c r="E60" s="38" t="s">
        <v>88</v>
      </c>
      <c r="F60" s="24" t="s">
        <v>27</v>
      </c>
      <c r="G60" s="51"/>
      <c r="H60" s="51"/>
      <c r="I60" s="51"/>
      <c r="J60" s="69"/>
      <c r="K60" s="72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1"/>
      <c r="CY60" s="71"/>
      <c r="CZ60" s="71"/>
      <c r="DA60" s="71"/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1"/>
      <c r="DR60" s="71"/>
      <c r="DS60" s="71"/>
      <c r="DT60" s="71"/>
      <c r="DU60" s="71"/>
      <c r="DV60" s="71"/>
      <c r="DW60" s="71"/>
      <c r="DX60" s="71"/>
      <c r="DY60" s="71"/>
      <c r="DZ60" s="71"/>
      <c r="EA60" s="71"/>
      <c r="EB60" s="71"/>
      <c r="EC60" s="71"/>
      <c r="ED60" s="71"/>
      <c r="EE60" s="71"/>
      <c r="EF60" s="71"/>
      <c r="EG60" s="71"/>
      <c r="EH60" s="71"/>
      <c r="EI60" s="71"/>
      <c r="EJ60" s="71"/>
      <c r="EK60" s="71"/>
      <c r="EL60" s="71"/>
      <c r="EM60" s="71"/>
      <c r="EN60" s="71"/>
      <c r="EO60" s="71"/>
      <c r="EP60" s="71"/>
      <c r="EQ60" s="71"/>
      <c r="ER60" s="71"/>
      <c r="ES60" s="71"/>
      <c r="ET60" s="71"/>
      <c r="EU60" s="71"/>
      <c r="EV60" s="71"/>
      <c r="EW60" s="71"/>
      <c r="EX60" s="71"/>
      <c r="EY60" s="71"/>
      <c r="EZ60" s="71"/>
      <c r="FA60" s="71"/>
      <c r="FB60" s="71"/>
      <c r="FC60" s="71"/>
      <c r="FD60" s="71"/>
      <c r="FE60" s="71"/>
      <c r="FF60" s="71"/>
      <c r="FG60" s="71"/>
      <c r="FH60" s="71"/>
      <c r="FI60" s="71"/>
      <c r="FJ60" s="71"/>
      <c r="FK60" s="71"/>
      <c r="FL60" s="71"/>
      <c r="FM60" s="71"/>
      <c r="FN60" s="71"/>
      <c r="FO60" s="71"/>
      <c r="FP60" s="71"/>
      <c r="FQ60" s="71"/>
      <c r="FR60" s="71"/>
      <c r="FS60" s="71"/>
      <c r="FT60" s="71"/>
      <c r="FU60" s="71"/>
      <c r="FV60" s="71"/>
      <c r="FW60" s="71"/>
      <c r="FX60" s="71"/>
      <c r="FY60" s="71"/>
      <c r="FZ60" s="71"/>
      <c r="GA60" s="71"/>
      <c r="GB60" s="71"/>
      <c r="GC60" s="71"/>
      <c r="GD60" s="71"/>
      <c r="GE60" s="71"/>
      <c r="GF60" s="71"/>
      <c r="GG60" s="71"/>
      <c r="GH60" s="71"/>
      <c r="GI60" s="71"/>
      <c r="GJ60" s="71"/>
      <c r="GK60" s="71"/>
      <c r="GL60" s="71"/>
      <c r="GM60" s="71"/>
      <c r="GN60" s="71"/>
      <c r="GO60" s="71"/>
      <c r="GP60" s="71"/>
      <c r="GQ60" s="71"/>
      <c r="GR60" s="71"/>
      <c r="GS60" s="71"/>
      <c r="GT60" s="71"/>
      <c r="GU60" s="71"/>
      <c r="GV60" s="71"/>
      <c r="GW60" s="71"/>
      <c r="GX60" s="71"/>
      <c r="GY60" s="71"/>
      <c r="GZ60" s="71"/>
      <c r="HA60" s="71"/>
      <c r="HB60" s="71"/>
      <c r="HC60" s="71"/>
      <c r="HD60" s="71"/>
      <c r="HE60" s="71"/>
      <c r="HF60" s="71"/>
      <c r="HG60" s="71"/>
      <c r="HH60" s="71"/>
      <c r="HI60" s="71"/>
      <c r="HJ60" s="71"/>
      <c r="HK60" s="71"/>
      <c r="HL60" s="71"/>
      <c r="HM60" s="71"/>
      <c r="HN60" s="71"/>
      <c r="HO60" s="71"/>
      <c r="HP60" s="71"/>
      <c r="HQ60" s="71"/>
      <c r="HR60" s="71"/>
      <c r="HS60" s="71"/>
      <c r="HT60" s="71"/>
      <c r="HU60" s="71"/>
      <c r="HV60" s="71"/>
      <c r="HW60" s="71"/>
      <c r="HX60" s="71"/>
      <c r="HY60" s="71"/>
      <c r="HZ60" s="71"/>
      <c r="IA60" s="71"/>
      <c r="IB60" s="71"/>
      <c r="IC60" s="71"/>
      <c r="ID60" s="71"/>
      <c r="IE60" s="71"/>
      <c r="IF60" s="71"/>
      <c r="IG60" s="71"/>
      <c r="IH60" s="71"/>
      <c r="II60" s="71"/>
      <c r="IJ60" s="71"/>
      <c r="IK60" s="71"/>
      <c r="IL60" s="71"/>
      <c r="IM60" s="71"/>
      <c r="IN60" s="71"/>
      <c r="IO60" s="71"/>
      <c r="IP60" s="71"/>
      <c r="IQ60" s="71"/>
      <c r="IR60" s="71"/>
      <c r="IS60" s="71"/>
      <c r="IT60" s="71"/>
      <c r="IU60" s="71"/>
    </row>
    <row r="61" spans="1:255" s="70" customFormat="1" hidden="1" x14ac:dyDescent="0.25">
      <c r="A61" s="43" t="s">
        <v>57</v>
      </c>
      <c r="B61" s="24" t="s">
        <v>15</v>
      </c>
      <c r="C61" s="24" t="s">
        <v>17</v>
      </c>
      <c r="D61" s="24" t="s">
        <v>60</v>
      </c>
      <c r="E61" s="38" t="s">
        <v>88</v>
      </c>
      <c r="F61" s="24" t="s">
        <v>58</v>
      </c>
      <c r="G61" s="51"/>
      <c r="H61" s="51"/>
      <c r="I61" s="51"/>
      <c r="J61" s="69"/>
      <c r="K61" s="72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</row>
    <row r="62" spans="1:255" s="53" customFormat="1" x14ac:dyDescent="0.25">
      <c r="A62" s="73" t="s">
        <v>89</v>
      </c>
      <c r="B62" s="58" t="s">
        <v>15</v>
      </c>
      <c r="C62" s="74" t="s">
        <v>19</v>
      </c>
      <c r="D62" s="74"/>
      <c r="E62" s="75"/>
      <c r="F62" s="74"/>
      <c r="G62" s="20">
        <f>+G63</f>
        <v>223.167</v>
      </c>
      <c r="H62" s="20">
        <f>+H63</f>
        <v>225.471</v>
      </c>
      <c r="I62" s="20">
        <f>+I63</f>
        <v>234.36600000000001</v>
      </c>
      <c r="J62" s="52"/>
    </row>
    <row r="63" spans="1:255" s="53" customFormat="1" x14ac:dyDescent="0.25">
      <c r="A63" s="73" t="s">
        <v>90</v>
      </c>
      <c r="B63" s="17" t="s">
        <v>15</v>
      </c>
      <c r="C63" s="74" t="s">
        <v>19</v>
      </c>
      <c r="D63" s="74" t="s">
        <v>91</v>
      </c>
      <c r="E63" s="19"/>
      <c r="F63" s="74"/>
      <c r="G63" s="20">
        <f t="shared" ref="G63:I64" si="6">G64</f>
        <v>223.167</v>
      </c>
      <c r="H63" s="20">
        <f t="shared" si="6"/>
        <v>225.471</v>
      </c>
      <c r="I63" s="20">
        <f t="shared" si="6"/>
        <v>234.36600000000001</v>
      </c>
      <c r="J63" s="52"/>
    </row>
    <row r="64" spans="1:255" s="55" customFormat="1" x14ac:dyDescent="0.25">
      <c r="A64" s="49" t="s">
        <v>51</v>
      </c>
      <c r="B64" s="29" t="s">
        <v>15</v>
      </c>
      <c r="C64" s="18" t="s">
        <v>19</v>
      </c>
      <c r="D64" s="18" t="s">
        <v>91</v>
      </c>
      <c r="E64" s="19" t="s">
        <v>52</v>
      </c>
      <c r="F64" s="18"/>
      <c r="G64" s="20">
        <f t="shared" si="6"/>
        <v>223.167</v>
      </c>
      <c r="H64" s="20">
        <f t="shared" si="6"/>
        <v>225.471</v>
      </c>
      <c r="I64" s="20">
        <f t="shared" si="6"/>
        <v>234.36600000000001</v>
      </c>
      <c r="J64" s="54"/>
    </row>
    <row r="65" spans="1:10" s="53" customFormat="1" x14ac:dyDescent="0.25">
      <c r="A65" s="66" t="s">
        <v>78</v>
      </c>
      <c r="B65" s="36" t="s">
        <v>15</v>
      </c>
      <c r="C65" s="47" t="s">
        <v>19</v>
      </c>
      <c r="D65" s="47" t="s">
        <v>91</v>
      </c>
      <c r="E65" s="65" t="s">
        <v>79</v>
      </c>
      <c r="F65" s="47"/>
      <c r="G65" s="48">
        <f>G66+G68</f>
        <v>223.167</v>
      </c>
      <c r="H65" s="48">
        <f t="shared" ref="H65:I65" si="7">H66+H68</f>
        <v>225.471</v>
      </c>
      <c r="I65" s="48">
        <f t="shared" si="7"/>
        <v>234.36600000000001</v>
      </c>
      <c r="J65" s="52"/>
    </row>
    <row r="66" spans="1:10" s="53" customFormat="1" ht="31.5" x14ac:dyDescent="0.25">
      <c r="A66" s="66" t="s">
        <v>92</v>
      </c>
      <c r="B66" s="36" t="s">
        <v>15</v>
      </c>
      <c r="C66" s="76" t="s">
        <v>19</v>
      </c>
      <c r="D66" s="76" t="s">
        <v>91</v>
      </c>
      <c r="E66" s="65" t="s">
        <v>93</v>
      </c>
      <c r="F66" s="76"/>
      <c r="G66" s="77">
        <f>G67</f>
        <v>223.167</v>
      </c>
      <c r="H66" s="77">
        <f>H67</f>
        <v>225.471</v>
      </c>
      <c r="I66" s="48">
        <f>SUM(I67:I68)</f>
        <v>234.36600000000001</v>
      </c>
      <c r="J66" s="52"/>
    </row>
    <row r="67" spans="1:10" s="53" customFormat="1" ht="47.25" x14ac:dyDescent="0.25">
      <c r="A67" s="42" t="s">
        <v>26</v>
      </c>
      <c r="B67" s="24" t="s">
        <v>15</v>
      </c>
      <c r="C67" s="24" t="s">
        <v>19</v>
      </c>
      <c r="D67" s="24" t="s">
        <v>91</v>
      </c>
      <c r="E67" s="65" t="s">
        <v>93</v>
      </c>
      <c r="F67" s="17" t="s">
        <v>27</v>
      </c>
      <c r="G67" s="51">
        <v>223.167</v>
      </c>
      <c r="H67" s="51">
        <v>225.471</v>
      </c>
      <c r="I67" s="51">
        <v>234.36600000000001</v>
      </c>
      <c r="J67" s="52"/>
    </row>
    <row r="68" spans="1:10" s="53" customFormat="1" hidden="1" x14ac:dyDescent="0.25">
      <c r="A68" s="43" t="s">
        <v>57</v>
      </c>
      <c r="B68" s="24" t="s">
        <v>15</v>
      </c>
      <c r="C68" s="24" t="s">
        <v>19</v>
      </c>
      <c r="D68" s="24" t="s">
        <v>91</v>
      </c>
      <c r="E68" s="65" t="s">
        <v>93</v>
      </c>
      <c r="F68" s="17" t="s">
        <v>58</v>
      </c>
      <c r="G68" s="51">
        <v>0</v>
      </c>
      <c r="H68" s="51">
        <v>0</v>
      </c>
      <c r="I68" s="51">
        <v>0</v>
      </c>
      <c r="J68" s="52"/>
    </row>
    <row r="69" spans="1:10" s="81" customFormat="1" ht="31.5" x14ac:dyDescent="0.25">
      <c r="A69" s="23" t="s">
        <v>94</v>
      </c>
      <c r="B69" s="58" t="s">
        <v>15</v>
      </c>
      <c r="C69" s="78" t="s">
        <v>91</v>
      </c>
      <c r="D69" s="78"/>
      <c r="E69" s="75"/>
      <c r="F69" s="78"/>
      <c r="G69" s="79">
        <f>+G70+G76+G82</f>
        <v>3</v>
      </c>
      <c r="H69" s="79">
        <f>+H70+H76+H82</f>
        <v>3</v>
      </c>
      <c r="I69" s="79">
        <f>+I70+I76+I82</f>
        <v>6</v>
      </c>
      <c r="J69" s="80"/>
    </row>
    <row r="70" spans="1:10" s="81" customFormat="1" ht="18.75" x14ac:dyDescent="0.3">
      <c r="A70" s="82" t="s">
        <v>95</v>
      </c>
      <c r="B70" s="17" t="s">
        <v>15</v>
      </c>
      <c r="C70" s="78" t="s">
        <v>91</v>
      </c>
      <c r="D70" s="78" t="s">
        <v>96</v>
      </c>
      <c r="E70" s="19"/>
      <c r="F70" s="18"/>
      <c r="G70" s="20">
        <f>G71</f>
        <v>1</v>
      </c>
      <c r="H70" s="20">
        <f>H71</f>
        <v>1</v>
      </c>
      <c r="I70" s="20">
        <f>I71</f>
        <v>2</v>
      </c>
      <c r="J70" s="80"/>
    </row>
    <row r="71" spans="1:10" s="84" customFormat="1" ht="63" x14ac:dyDescent="0.25">
      <c r="A71" s="44" t="s">
        <v>320</v>
      </c>
      <c r="B71" s="29" t="s">
        <v>15</v>
      </c>
      <c r="C71" s="17" t="s">
        <v>91</v>
      </c>
      <c r="D71" s="17" t="s">
        <v>96</v>
      </c>
      <c r="E71" s="19" t="s">
        <v>97</v>
      </c>
      <c r="F71" s="17"/>
      <c r="G71" s="20">
        <f>+G72</f>
        <v>1</v>
      </c>
      <c r="H71" s="20">
        <f>+H72</f>
        <v>1</v>
      </c>
      <c r="I71" s="20">
        <f>+I72</f>
        <v>2</v>
      </c>
      <c r="J71" s="83"/>
    </row>
    <row r="72" spans="1:10" s="84" customFormat="1" ht="78.75" x14ac:dyDescent="0.25">
      <c r="A72" s="42" t="s">
        <v>98</v>
      </c>
      <c r="B72" s="29" t="s">
        <v>15</v>
      </c>
      <c r="C72" s="17" t="s">
        <v>91</v>
      </c>
      <c r="D72" s="17" t="s">
        <v>96</v>
      </c>
      <c r="E72" s="19" t="s">
        <v>99</v>
      </c>
      <c r="F72" s="17"/>
      <c r="G72" s="51">
        <f t="shared" ref="G72:I73" si="8">G73</f>
        <v>1</v>
      </c>
      <c r="H72" s="51">
        <f t="shared" si="8"/>
        <v>1</v>
      </c>
      <c r="I72" s="51">
        <f t="shared" si="8"/>
        <v>2</v>
      </c>
      <c r="J72" s="83"/>
    </row>
    <row r="73" spans="1:10" s="84" customFormat="1" ht="31.5" x14ac:dyDescent="0.25">
      <c r="A73" s="85" t="s">
        <v>100</v>
      </c>
      <c r="B73" s="29" t="s">
        <v>15</v>
      </c>
      <c r="C73" s="17" t="s">
        <v>91</v>
      </c>
      <c r="D73" s="17" t="s">
        <v>96</v>
      </c>
      <c r="E73" s="19" t="s">
        <v>101</v>
      </c>
      <c r="F73" s="17"/>
      <c r="G73" s="45">
        <f t="shared" si="8"/>
        <v>1</v>
      </c>
      <c r="H73" s="45">
        <f t="shared" si="8"/>
        <v>1</v>
      </c>
      <c r="I73" s="45">
        <f t="shared" si="8"/>
        <v>2</v>
      </c>
      <c r="J73" s="83"/>
    </row>
    <row r="74" spans="1:10" s="84" customFormat="1" x14ac:dyDescent="0.25">
      <c r="A74" s="86" t="s">
        <v>102</v>
      </c>
      <c r="B74" s="29" t="s">
        <v>15</v>
      </c>
      <c r="C74" s="17" t="s">
        <v>91</v>
      </c>
      <c r="D74" s="17" t="s">
        <v>96</v>
      </c>
      <c r="E74" s="65" t="s">
        <v>103</v>
      </c>
      <c r="F74" s="17"/>
      <c r="G74" s="48">
        <f>+G75</f>
        <v>1</v>
      </c>
      <c r="H74" s="48">
        <f>+H75</f>
        <v>1</v>
      </c>
      <c r="I74" s="48">
        <f>+I75</f>
        <v>2</v>
      </c>
      <c r="J74" s="83"/>
    </row>
    <row r="75" spans="1:10" s="84" customFormat="1" x14ac:dyDescent="0.25">
      <c r="A75" s="43" t="s">
        <v>57</v>
      </c>
      <c r="B75" s="29" t="s">
        <v>15</v>
      </c>
      <c r="C75" s="17" t="s">
        <v>91</v>
      </c>
      <c r="D75" s="17" t="s">
        <v>96</v>
      </c>
      <c r="E75" s="65" t="s">
        <v>103</v>
      </c>
      <c r="F75" s="17" t="s">
        <v>58</v>
      </c>
      <c r="G75" s="51">
        <v>1</v>
      </c>
      <c r="H75" s="51">
        <v>1</v>
      </c>
      <c r="I75" s="51">
        <v>2</v>
      </c>
      <c r="J75" s="83"/>
    </row>
    <row r="76" spans="1:10" s="84" customFormat="1" ht="31.5" x14ac:dyDescent="0.25">
      <c r="A76" s="87" t="s">
        <v>104</v>
      </c>
      <c r="B76" s="17" t="s">
        <v>15</v>
      </c>
      <c r="C76" s="78" t="s">
        <v>91</v>
      </c>
      <c r="D76" s="78" t="s">
        <v>105</v>
      </c>
      <c r="E76" s="19"/>
      <c r="F76" s="17"/>
      <c r="G76" s="20" t="str">
        <f>G77</f>
        <v>1,000</v>
      </c>
      <c r="H76" s="20" t="str">
        <f>H77</f>
        <v>1,000</v>
      </c>
      <c r="I76" s="51">
        <f>I81</f>
        <v>2</v>
      </c>
      <c r="J76" s="83"/>
    </row>
    <row r="77" spans="1:10" s="84" customFormat="1" ht="57" customHeight="1" x14ac:dyDescent="0.25">
      <c r="A77" s="44" t="s">
        <v>320</v>
      </c>
      <c r="B77" s="17" t="s">
        <v>15</v>
      </c>
      <c r="C77" s="78" t="s">
        <v>91</v>
      </c>
      <c r="D77" s="78" t="s">
        <v>105</v>
      </c>
      <c r="E77" s="19" t="s">
        <v>97</v>
      </c>
      <c r="F77" s="17"/>
      <c r="G77" s="20" t="str">
        <f>+G78</f>
        <v>1,000</v>
      </c>
      <c r="H77" s="20" t="str">
        <f>+H78</f>
        <v>1,000</v>
      </c>
      <c r="I77" s="51">
        <f>I78</f>
        <v>2</v>
      </c>
      <c r="J77" s="83"/>
    </row>
    <row r="78" spans="1:10" s="84" customFormat="1" ht="85.5" customHeight="1" x14ac:dyDescent="0.25">
      <c r="A78" s="88" t="s">
        <v>106</v>
      </c>
      <c r="B78" s="17" t="s">
        <v>15</v>
      </c>
      <c r="C78" s="78" t="s">
        <v>91</v>
      </c>
      <c r="D78" s="78" t="s">
        <v>105</v>
      </c>
      <c r="E78" s="19" t="s">
        <v>107</v>
      </c>
      <c r="F78" s="17"/>
      <c r="G78" s="51" t="str">
        <f>G79</f>
        <v>1,000</v>
      </c>
      <c r="H78" s="51" t="str">
        <f>H79</f>
        <v>1,000</v>
      </c>
      <c r="I78" s="51">
        <f>I79</f>
        <v>2</v>
      </c>
      <c r="J78" s="83"/>
    </row>
    <row r="79" spans="1:10" s="81" customFormat="1" ht="47.25" x14ac:dyDescent="0.25">
      <c r="A79" s="85" t="s">
        <v>108</v>
      </c>
      <c r="B79" s="29" t="s">
        <v>15</v>
      </c>
      <c r="C79" s="17" t="s">
        <v>91</v>
      </c>
      <c r="D79" s="17" t="s">
        <v>105</v>
      </c>
      <c r="E79" s="19" t="s">
        <v>109</v>
      </c>
      <c r="F79" s="17"/>
      <c r="G79" s="45" t="str">
        <f>G80</f>
        <v>1,000</v>
      </c>
      <c r="H79" s="45" t="str">
        <f>H80</f>
        <v>1,000</v>
      </c>
      <c r="I79" s="45">
        <f>I80</f>
        <v>2</v>
      </c>
      <c r="J79" s="80"/>
    </row>
    <row r="80" spans="1:10" s="53" customFormat="1" ht="47.25" x14ac:dyDescent="0.25">
      <c r="A80" s="57" t="s">
        <v>110</v>
      </c>
      <c r="B80" s="36" t="s">
        <v>15</v>
      </c>
      <c r="C80" s="89" t="s">
        <v>91</v>
      </c>
      <c r="D80" s="89" t="s">
        <v>105</v>
      </c>
      <c r="E80" s="65" t="s">
        <v>111</v>
      </c>
      <c r="F80" s="24"/>
      <c r="G80" s="48" t="str">
        <f>+G81</f>
        <v>1,000</v>
      </c>
      <c r="H80" s="48" t="str">
        <f>+H81</f>
        <v>1,000</v>
      </c>
      <c r="I80" s="51">
        <f>I81</f>
        <v>2</v>
      </c>
      <c r="J80" s="52"/>
    </row>
    <row r="81" spans="1:10" s="53" customFormat="1" x14ac:dyDescent="0.25">
      <c r="A81" s="90" t="s">
        <v>57</v>
      </c>
      <c r="B81" s="24" t="s">
        <v>15</v>
      </c>
      <c r="C81" s="89" t="s">
        <v>91</v>
      </c>
      <c r="D81" s="89" t="s">
        <v>105</v>
      </c>
      <c r="E81" s="65" t="s">
        <v>111</v>
      </c>
      <c r="F81" s="17" t="s">
        <v>58</v>
      </c>
      <c r="G81" s="51" t="s">
        <v>112</v>
      </c>
      <c r="H81" s="51" t="s">
        <v>112</v>
      </c>
      <c r="I81" s="51">
        <v>2</v>
      </c>
      <c r="J81" s="52" t="s">
        <v>28</v>
      </c>
    </row>
    <row r="82" spans="1:10" s="55" customFormat="1" ht="31.5" x14ac:dyDescent="0.25">
      <c r="A82" s="91" t="s">
        <v>113</v>
      </c>
      <c r="B82" s="17" t="s">
        <v>15</v>
      </c>
      <c r="C82" s="74" t="s">
        <v>91</v>
      </c>
      <c r="D82" s="74">
        <v>14</v>
      </c>
      <c r="E82" s="19"/>
      <c r="F82" s="74"/>
      <c r="G82" s="20" t="str">
        <f>+G83</f>
        <v>1,000</v>
      </c>
      <c r="H82" s="20">
        <f>+H83</f>
        <v>1</v>
      </c>
      <c r="I82" s="51">
        <f>I83</f>
        <v>2</v>
      </c>
      <c r="J82" s="54"/>
    </row>
    <row r="83" spans="1:10" s="55" customFormat="1" ht="47.25" x14ac:dyDescent="0.25">
      <c r="A83" s="91" t="s">
        <v>321</v>
      </c>
      <c r="B83" s="29" t="s">
        <v>15</v>
      </c>
      <c r="C83" s="74" t="s">
        <v>91</v>
      </c>
      <c r="D83" s="74">
        <v>14</v>
      </c>
      <c r="E83" s="19" t="s">
        <v>114</v>
      </c>
      <c r="F83" s="74"/>
      <c r="G83" s="20" t="str">
        <f>+G84</f>
        <v>1,000</v>
      </c>
      <c r="H83" s="20">
        <f>+H84</f>
        <v>1</v>
      </c>
      <c r="I83" s="51">
        <f>I84</f>
        <v>2</v>
      </c>
      <c r="J83" s="54"/>
    </row>
    <row r="84" spans="1:10" s="53" customFormat="1" ht="63" x14ac:dyDescent="0.25">
      <c r="A84" s="92" t="s">
        <v>115</v>
      </c>
      <c r="B84" s="36" t="s">
        <v>15</v>
      </c>
      <c r="C84" s="93" t="s">
        <v>91</v>
      </c>
      <c r="D84" s="93" t="s">
        <v>116</v>
      </c>
      <c r="E84" s="65" t="s">
        <v>117</v>
      </c>
      <c r="F84" s="93"/>
      <c r="G84" s="48" t="str">
        <f t="shared" ref="G84:H86" si="9">G85</f>
        <v>1,000</v>
      </c>
      <c r="H84" s="48">
        <f t="shared" si="9"/>
        <v>1</v>
      </c>
      <c r="I84" s="51">
        <f>I85</f>
        <v>2</v>
      </c>
      <c r="J84" s="52"/>
    </row>
    <row r="85" spans="1:10" s="53" customFormat="1" ht="31.5" x14ac:dyDescent="0.25">
      <c r="A85" s="91" t="s">
        <v>118</v>
      </c>
      <c r="B85" s="29" t="s">
        <v>15</v>
      </c>
      <c r="C85" s="74" t="s">
        <v>91</v>
      </c>
      <c r="D85" s="74" t="s">
        <v>116</v>
      </c>
      <c r="E85" s="19" t="s">
        <v>119</v>
      </c>
      <c r="F85" s="74"/>
      <c r="G85" s="20" t="str">
        <f t="shared" si="9"/>
        <v>1,000</v>
      </c>
      <c r="H85" s="20">
        <f t="shared" si="9"/>
        <v>1</v>
      </c>
      <c r="I85" s="45">
        <f>I86</f>
        <v>2</v>
      </c>
      <c r="J85" s="52"/>
    </row>
    <row r="86" spans="1:10" s="53" customFormat="1" ht="31.5" x14ac:dyDescent="0.25">
      <c r="A86" s="66" t="s">
        <v>120</v>
      </c>
      <c r="B86" s="36" t="s">
        <v>15</v>
      </c>
      <c r="C86" s="76" t="s">
        <v>91</v>
      </c>
      <c r="D86" s="76">
        <v>14</v>
      </c>
      <c r="E86" s="94" t="s">
        <v>121</v>
      </c>
      <c r="F86" s="24"/>
      <c r="G86" s="48" t="str">
        <f t="shared" si="9"/>
        <v>1,000</v>
      </c>
      <c r="H86" s="48">
        <f t="shared" si="9"/>
        <v>1</v>
      </c>
      <c r="I86" s="51">
        <f>I87</f>
        <v>2</v>
      </c>
      <c r="J86" s="52"/>
    </row>
    <row r="87" spans="1:10" s="53" customFormat="1" x14ac:dyDescent="0.25">
      <c r="A87" s="43" t="s">
        <v>57</v>
      </c>
      <c r="B87" s="24" t="s">
        <v>15</v>
      </c>
      <c r="C87" s="76" t="s">
        <v>91</v>
      </c>
      <c r="D87" s="76">
        <v>14</v>
      </c>
      <c r="E87" s="94" t="s">
        <v>121</v>
      </c>
      <c r="F87" s="17" t="s">
        <v>58</v>
      </c>
      <c r="G87" s="51" t="s">
        <v>112</v>
      </c>
      <c r="H87" s="51">
        <v>1</v>
      </c>
      <c r="I87" s="51">
        <v>2</v>
      </c>
      <c r="J87" s="52" t="s">
        <v>28</v>
      </c>
    </row>
    <row r="88" spans="1:10" s="53" customFormat="1" x14ac:dyDescent="0.25">
      <c r="A88" s="27" t="s">
        <v>122</v>
      </c>
      <c r="B88" s="58" t="s">
        <v>15</v>
      </c>
      <c r="C88" s="18" t="s">
        <v>30</v>
      </c>
      <c r="D88" s="16"/>
      <c r="E88" s="19"/>
      <c r="F88" s="18"/>
      <c r="G88" s="20">
        <f>G89+G103</f>
        <v>922.4</v>
      </c>
      <c r="H88" s="20">
        <f>H89+H103</f>
        <v>944.15</v>
      </c>
      <c r="I88" s="20">
        <f>I89+I103</f>
        <v>959.81</v>
      </c>
      <c r="J88" s="52"/>
    </row>
    <row r="89" spans="1:10" s="53" customFormat="1" x14ac:dyDescent="0.25">
      <c r="A89" s="27" t="s">
        <v>123</v>
      </c>
      <c r="B89" s="58" t="s">
        <v>15</v>
      </c>
      <c r="C89" s="18" t="s">
        <v>30</v>
      </c>
      <c r="D89" s="18" t="s">
        <v>96</v>
      </c>
      <c r="E89" s="19"/>
      <c r="F89" s="18"/>
      <c r="G89" s="20">
        <f t="shared" ref="G89:I91" si="10">G90</f>
        <v>921.4</v>
      </c>
      <c r="H89" s="20">
        <f t="shared" si="10"/>
        <v>943.15</v>
      </c>
      <c r="I89" s="20">
        <f t="shared" si="10"/>
        <v>958.81</v>
      </c>
      <c r="J89" s="52"/>
    </row>
    <row r="90" spans="1:10" s="53" customFormat="1" ht="63" x14ac:dyDescent="0.25">
      <c r="A90" s="91" t="s">
        <v>124</v>
      </c>
      <c r="B90" s="58" t="s">
        <v>15</v>
      </c>
      <c r="C90" s="18" t="s">
        <v>30</v>
      </c>
      <c r="D90" s="18" t="s">
        <v>96</v>
      </c>
      <c r="E90" s="19" t="s">
        <v>125</v>
      </c>
      <c r="F90" s="18"/>
      <c r="G90" s="20">
        <f t="shared" si="10"/>
        <v>921.4</v>
      </c>
      <c r="H90" s="20">
        <f t="shared" si="10"/>
        <v>943.15</v>
      </c>
      <c r="I90" s="20">
        <f t="shared" si="10"/>
        <v>958.81</v>
      </c>
      <c r="J90" s="52"/>
    </row>
    <row r="91" spans="1:10" s="53" customFormat="1" ht="63" x14ac:dyDescent="0.25">
      <c r="A91" s="92" t="s">
        <v>126</v>
      </c>
      <c r="B91" s="58" t="s">
        <v>15</v>
      </c>
      <c r="C91" s="18" t="s">
        <v>30</v>
      </c>
      <c r="D91" s="18" t="s">
        <v>96</v>
      </c>
      <c r="E91" s="65" t="s">
        <v>127</v>
      </c>
      <c r="F91" s="18"/>
      <c r="G91" s="48">
        <f>G92</f>
        <v>921.4</v>
      </c>
      <c r="H91" s="48">
        <f t="shared" si="10"/>
        <v>943.15</v>
      </c>
      <c r="I91" s="48">
        <f t="shared" si="10"/>
        <v>958.81</v>
      </c>
      <c r="J91" s="52"/>
    </row>
    <row r="92" spans="1:10" s="53" customFormat="1" ht="28.5" x14ac:dyDescent="0.25">
      <c r="A92" s="95" t="s">
        <v>128</v>
      </c>
      <c r="B92" s="58" t="s">
        <v>15</v>
      </c>
      <c r="C92" s="18" t="s">
        <v>30</v>
      </c>
      <c r="D92" s="18" t="s">
        <v>96</v>
      </c>
      <c r="E92" s="19" t="s">
        <v>129</v>
      </c>
      <c r="F92" s="18"/>
      <c r="G92" s="20">
        <f>G93+G99+G101+G97+G95</f>
        <v>921.4</v>
      </c>
      <c r="H92" s="20">
        <f>H93</f>
        <v>943.15</v>
      </c>
      <c r="I92" s="20">
        <f>I93</f>
        <v>958.81</v>
      </c>
      <c r="J92" s="52"/>
    </row>
    <row r="93" spans="1:10" s="53" customFormat="1" ht="31.5" x14ac:dyDescent="0.25">
      <c r="A93" s="96" t="s">
        <v>130</v>
      </c>
      <c r="B93" s="58" t="s">
        <v>15</v>
      </c>
      <c r="C93" s="18" t="s">
        <v>30</v>
      </c>
      <c r="D93" s="18" t="s">
        <v>96</v>
      </c>
      <c r="E93" s="65" t="s">
        <v>131</v>
      </c>
      <c r="F93" s="18"/>
      <c r="G93" s="48">
        <f>G94+G129+G130</f>
        <v>921.4</v>
      </c>
      <c r="H93" s="48">
        <f>H94+H129+H130</f>
        <v>943.15</v>
      </c>
      <c r="I93" s="48">
        <f>I94+I129+I130</f>
        <v>958.81</v>
      </c>
      <c r="J93" s="52"/>
    </row>
    <row r="94" spans="1:10" s="53" customFormat="1" ht="31.5" x14ac:dyDescent="0.25">
      <c r="A94" s="43" t="s">
        <v>82</v>
      </c>
      <c r="B94" s="58" t="s">
        <v>15</v>
      </c>
      <c r="C94" s="18" t="s">
        <v>30</v>
      </c>
      <c r="D94" s="18" t="s">
        <v>96</v>
      </c>
      <c r="E94" s="65" t="s">
        <v>131</v>
      </c>
      <c r="F94" s="18" t="s">
        <v>58</v>
      </c>
      <c r="G94" s="48">
        <v>921.4</v>
      </c>
      <c r="H94" s="48">
        <v>943.15</v>
      </c>
      <c r="I94" s="51">
        <v>958.81</v>
      </c>
      <c r="J94" s="52"/>
    </row>
    <row r="95" spans="1:10" s="53" customFormat="1" ht="31.5" hidden="1" x14ac:dyDescent="0.25">
      <c r="A95" s="97" t="s">
        <v>132</v>
      </c>
      <c r="B95" s="58" t="s">
        <v>15</v>
      </c>
      <c r="C95" s="18" t="s">
        <v>30</v>
      </c>
      <c r="D95" s="18" t="s">
        <v>96</v>
      </c>
      <c r="E95" s="98" t="s">
        <v>133</v>
      </c>
      <c r="F95" s="18"/>
      <c r="G95" s="48"/>
      <c r="H95" s="48"/>
      <c r="I95" s="51"/>
      <c r="J95" s="52"/>
    </row>
    <row r="96" spans="1:10" s="53" customFormat="1" hidden="1" x14ac:dyDescent="0.25">
      <c r="A96" s="63" t="s">
        <v>134</v>
      </c>
      <c r="B96" s="58" t="s">
        <v>15</v>
      </c>
      <c r="C96" s="18" t="s">
        <v>30</v>
      </c>
      <c r="D96" s="18" t="s">
        <v>96</v>
      </c>
      <c r="E96" s="98" t="s">
        <v>133</v>
      </c>
      <c r="F96" s="18" t="s">
        <v>135</v>
      </c>
      <c r="G96" s="48">
        <v>0</v>
      </c>
      <c r="H96" s="48"/>
      <c r="I96" s="51"/>
      <c r="J96" s="52"/>
    </row>
    <row r="97" spans="1:10" s="53" customFormat="1" ht="31.5" hidden="1" x14ac:dyDescent="0.25">
      <c r="A97" s="43" t="s">
        <v>136</v>
      </c>
      <c r="B97" s="17" t="s">
        <v>15</v>
      </c>
      <c r="C97" s="18" t="s">
        <v>30</v>
      </c>
      <c r="D97" s="17" t="s">
        <v>96</v>
      </c>
      <c r="E97" s="98" t="s">
        <v>137</v>
      </c>
      <c r="F97" s="18"/>
      <c r="G97" s="48">
        <f>G98</f>
        <v>0</v>
      </c>
      <c r="H97" s="48"/>
      <c r="I97" s="51"/>
      <c r="J97" s="52"/>
    </row>
    <row r="98" spans="1:10" s="53" customFormat="1" hidden="1" x14ac:dyDescent="0.25">
      <c r="A98" s="63" t="s">
        <v>134</v>
      </c>
      <c r="B98" s="17" t="s">
        <v>15</v>
      </c>
      <c r="C98" s="18" t="s">
        <v>30</v>
      </c>
      <c r="D98" s="17" t="s">
        <v>96</v>
      </c>
      <c r="E98" s="98" t="s">
        <v>137</v>
      </c>
      <c r="F98" s="18" t="s">
        <v>135</v>
      </c>
      <c r="G98" s="48">
        <v>0</v>
      </c>
      <c r="H98" s="48"/>
      <c r="I98" s="51"/>
      <c r="J98" s="52"/>
    </row>
    <row r="99" spans="1:10" s="53" customFormat="1" ht="31.5" hidden="1" x14ac:dyDescent="0.25">
      <c r="A99" s="97" t="s">
        <v>132</v>
      </c>
      <c r="B99" s="17" t="s">
        <v>15</v>
      </c>
      <c r="C99" s="18" t="s">
        <v>30</v>
      </c>
      <c r="D99" s="17" t="s">
        <v>96</v>
      </c>
      <c r="E99" s="98" t="s">
        <v>133</v>
      </c>
      <c r="F99" s="18"/>
      <c r="G99" s="48">
        <f>G100</f>
        <v>0</v>
      </c>
      <c r="H99" s="48"/>
      <c r="I99" s="48"/>
      <c r="J99" s="52"/>
    </row>
    <row r="100" spans="1:10" s="53" customFormat="1" ht="31.5" hidden="1" x14ac:dyDescent="0.25">
      <c r="A100" s="43" t="s">
        <v>82</v>
      </c>
      <c r="B100" s="58" t="s">
        <v>15</v>
      </c>
      <c r="C100" s="18" t="s">
        <v>30</v>
      </c>
      <c r="D100" s="18" t="s">
        <v>96</v>
      </c>
      <c r="E100" s="98" t="s">
        <v>133</v>
      </c>
      <c r="F100" s="18" t="s">
        <v>58</v>
      </c>
      <c r="G100" s="48"/>
      <c r="H100" s="48"/>
      <c r="I100" s="48"/>
      <c r="J100" s="52"/>
    </row>
    <row r="101" spans="1:10" s="53" customFormat="1" ht="50.25" hidden="1" customHeight="1" x14ac:dyDescent="0.25">
      <c r="A101" s="43" t="s">
        <v>136</v>
      </c>
      <c r="B101" s="17" t="s">
        <v>15</v>
      </c>
      <c r="C101" s="18" t="s">
        <v>30</v>
      </c>
      <c r="D101" s="17" t="s">
        <v>96</v>
      </c>
      <c r="E101" s="98" t="s">
        <v>137</v>
      </c>
      <c r="F101" s="18"/>
      <c r="G101" s="48">
        <f>G102</f>
        <v>0</v>
      </c>
      <c r="H101" s="20"/>
      <c r="I101" s="20"/>
      <c r="J101" s="52"/>
    </row>
    <row r="102" spans="1:10" s="53" customFormat="1" hidden="1" x14ac:dyDescent="0.25">
      <c r="A102" s="43" t="s">
        <v>57</v>
      </c>
      <c r="B102" s="58" t="s">
        <v>15</v>
      </c>
      <c r="C102" s="18" t="s">
        <v>30</v>
      </c>
      <c r="D102" s="18" t="s">
        <v>96</v>
      </c>
      <c r="E102" s="98" t="s">
        <v>137</v>
      </c>
      <c r="F102" s="18" t="s">
        <v>58</v>
      </c>
      <c r="G102" s="48"/>
      <c r="H102" s="20"/>
      <c r="I102" s="20"/>
      <c r="J102" s="52"/>
    </row>
    <row r="103" spans="1:10" s="53" customFormat="1" x14ac:dyDescent="0.25">
      <c r="A103" s="44" t="s">
        <v>138</v>
      </c>
      <c r="B103" s="17" t="s">
        <v>15</v>
      </c>
      <c r="C103" s="17" t="s">
        <v>30</v>
      </c>
      <c r="D103" s="17">
        <v>12</v>
      </c>
      <c r="E103" s="38"/>
      <c r="F103" s="17"/>
      <c r="G103" s="20">
        <f>G107+G104+G124</f>
        <v>1</v>
      </c>
      <c r="H103" s="20">
        <f>H107+H104+H124</f>
        <v>1</v>
      </c>
      <c r="I103" s="20">
        <f>I107+I104+I124</f>
        <v>1</v>
      </c>
      <c r="J103" s="52"/>
    </row>
    <row r="104" spans="1:10" s="53" customFormat="1" ht="31.5" hidden="1" x14ac:dyDescent="0.25">
      <c r="A104" s="85" t="s">
        <v>139</v>
      </c>
      <c r="B104" s="58" t="s">
        <v>15</v>
      </c>
      <c r="C104" s="18" t="s">
        <v>30</v>
      </c>
      <c r="D104" s="18" t="s">
        <v>140</v>
      </c>
      <c r="E104" s="19" t="s">
        <v>141</v>
      </c>
      <c r="F104" s="18"/>
      <c r="G104" s="20">
        <f t="shared" ref="G104:I105" si="11">G105</f>
        <v>0</v>
      </c>
      <c r="H104" s="20">
        <f t="shared" si="11"/>
        <v>0</v>
      </c>
      <c r="I104" s="20">
        <f t="shared" si="11"/>
        <v>0</v>
      </c>
      <c r="J104" s="52"/>
    </row>
    <row r="105" spans="1:10" s="53" customFormat="1" ht="31.5" hidden="1" x14ac:dyDescent="0.25">
      <c r="A105" s="96" t="s">
        <v>142</v>
      </c>
      <c r="B105" s="58" t="s">
        <v>15</v>
      </c>
      <c r="C105" s="18" t="s">
        <v>30</v>
      </c>
      <c r="D105" s="18" t="s">
        <v>140</v>
      </c>
      <c r="E105" s="65" t="s">
        <v>141</v>
      </c>
      <c r="F105" s="18"/>
      <c r="G105" s="48">
        <f t="shared" si="11"/>
        <v>0</v>
      </c>
      <c r="H105" s="48">
        <f t="shared" si="11"/>
        <v>0</v>
      </c>
      <c r="I105" s="48">
        <f t="shared" si="11"/>
        <v>0</v>
      </c>
      <c r="J105" s="52"/>
    </row>
    <row r="106" spans="1:10" s="53" customFormat="1" ht="31.5" hidden="1" x14ac:dyDescent="0.25">
      <c r="A106" s="43" t="s">
        <v>82</v>
      </c>
      <c r="B106" s="58" t="s">
        <v>15</v>
      </c>
      <c r="C106" s="18" t="s">
        <v>30</v>
      </c>
      <c r="D106" s="18" t="s">
        <v>140</v>
      </c>
      <c r="E106" s="65" t="s">
        <v>143</v>
      </c>
      <c r="F106" s="18" t="s">
        <v>58</v>
      </c>
      <c r="G106" s="48">
        <v>0</v>
      </c>
      <c r="H106" s="48"/>
      <c r="I106" s="48"/>
      <c r="J106" s="52"/>
    </row>
    <row r="107" spans="1:10" s="53" customFormat="1" ht="18.75" hidden="1" customHeight="1" x14ac:dyDescent="0.25">
      <c r="A107" s="49" t="s">
        <v>78</v>
      </c>
      <c r="B107" s="17" t="s">
        <v>15</v>
      </c>
      <c r="C107" s="17" t="s">
        <v>30</v>
      </c>
      <c r="D107" s="17" t="s">
        <v>140</v>
      </c>
      <c r="E107" s="19" t="s">
        <v>79</v>
      </c>
      <c r="F107" s="17"/>
      <c r="G107" s="20">
        <f>G108+G110+G114+G112</f>
        <v>0</v>
      </c>
      <c r="H107" s="20">
        <f>H108+H110+H114+H112</f>
        <v>0</v>
      </c>
      <c r="I107" s="20">
        <f>I108+I110+I114+I112</f>
        <v>0</v>
      </c>
      <c r="J107" s="52"/>
    </row>
    <row r="108" spans="1:10" s="53" customFormat="1" ht="31.5" hidden="1" x14ac:dyDescent="0.25">
      <c r="A108" s="63" t="s">
        <v>144</v>
      </c>
      <c r="B108" s="24" t="s">
        <v>15</v>
      </c>
      <c r="C108" s="24" t="s">
        <v>30</v>
      </c>
      <c r="D108" s="24" t="s">
        <v>140</v>
      </c>
      <c r="E108" s="65" t="s">
        <v>145</v>
      </c>
      <c r="F108" s="17"/>
      <c r="G108" s="48">
        <f>G109</f>
        <v>0</v>
      </c>
      <c r="H108" s="48">
        <f>H109</f>
        <v>0</v>
      </c>
      <c r="I108" s="48">
        <f>I109</f>
        <v>0</v>
      </c>
      <c r="J108" s="52"/>
    </row>
    <row r="109" spans="1:10" s="53" customFormat="1" ht="31.5" hidden="1" x14ac:dyDescent="0.25">
      <c r="A109" s="43" t="s">
        <v>82</v>
      </c>
      <c r="B109" s="24" t="s">
        <v>15</v>
      </c>
      <c r="C109" s="24" t="s">
        <v>30</v>
      </c>
      <c r="D109" s="24" t="s">
        <v>140</v>
      </c>
      <c r="E109" s="65" t="s">
        <v>145</v>
      </c>
      <c r="F109" s="18" t="s">
        <v>58</v>
      </c>
      <c r="G109" s="48">
        <v>0</v>
      </c>
      <c r="H109" s="48">
        <v>0</v>
      </c>
      <c r="I109" s="48">
        <v>0</v>
      </c>
      <c r="J109" s="52"/>
    </row>
    <row r="110" spans="1:10" s="53" customFormat="1" ht="31.5" hidden="1" x14ac:dyDescent="0.25">
      <c r="A110" s="99" t="s">
        <v>146</v>
      </c>
      <c r="B110" s="24" t="s">
        <v>15</v>
      </c>
      <c r="C110" s="24" t="s">
        <v>30</v>
      </c>
      <c r="D110" s="24" t="s">
        <v>140</v>
      </c>
      <c r="E110" s="65" t="s">
        <v>147</v>
      </c>
      <c r="F110" s="18"/>
      <c r="G110" s="48">
        <f>G111</f>
        <v>0</v>
      </c>
      <c r="H110" s="48">
        <f>H111</f>
        <v>0</v>
      </c>
      <c r="I110" s="48">
        <f>I111</f>
        <v>0</v>
      </c>
      <c r="J110" s="52"/>
    </row>
    <row r="111" spans="1:10" s="53" customFormat="1" ht="31.5" hidden="1" x14ac:dyDescent="0.25">
      <c r="A111" s="43" t="s">
        <v>82</v>
      </c>
      <c r="B111" s="24" t="s">
        <v>15</v>
      </c>
      <c r="C111" s="24" t="s">
        <v>30</v>
      </c>
      <c r="D111" s="24" t="s">
        <v>140</v>
      </c>
      <c r="E111" s="65" t="s">
        <v>147</v>
      </c>
      <c r="F111" s="18" t="s">
        <v>58</v>
      </c>
      <c r="G111" s="48">
        <v>0</v>
      </c>
      <c r="H111" s="48">
        <v>0</v>
      </c>
      <c r="I111" s="48">
        <v>0</v>
      </c>
      <c r="J111" s="52"/>
    </row>
    <row r="112" spans="1:10" s="53" customFormat="1" ht="31.5" hidden="1" x14ac:dyDescent="0.25">
      <c r="A112" s="57" t="s">
        <v>148</v>
      </c>
      <c r="B112" s="17" t="s">
        <v>15</v>
      </c>
      <c r="C112" s="17" t="s">
        <v>30</v>
      </c>
      <c r="D112" s="17" t="s">
        <v>140</v>
      </c>
      <c r="E112" s="64" t="s">
        <v>149</v>
      </c>
      <c r="F112" s="17"/>
      <c r="G112" s="48">
        <f>G113</f>
        <v>0</v>
      </c>
      <c r="H112" s="48">
        <f>H113</f>
        <v>0</v>
      </c>
      <c r="I112" s="48">
        <f>I113</f>
        <v>0</v>
      </c>
      <c r="J112" s="52"/>
    </row>
    <row r="113" spans="1:10" s="53" customFormat="1" ht="18.75" hidden="1" customHeight="1" x14ac:dyDescent="0.25">
      <c r="A113" s="43" t="s">
        <v>57</v>
      </c>
      <c r="B113" s="17" t="s">
        <v>15</v>
      </c>
      <c r="C113" s="17" t="s">
        <v>30</v>
      </c>
      <c r="D113" s="17" t="s">
        <v>140</v>
      </c>
      <c r="E113" s="64" t="s">
        <v>149</v>
      </c>
      <c r="F113" s="17" t="s">
        <v>58</v>
      </c>
      <c r="G113" s="48">
        <v>0</v>
      </c>
      <c r="H113" s="48">
        <v>0</v>
      </c>
      <c r="I113" s="48">
        <v>0</v>
      </c>
      <c r="J113" s="52"/>
    </row>
    <row r="114" spans="1:10" s="53" customFormat="1" hidden="1" x14ac:dyDescent="0.25">
      <c r="A114" s="96" t="s">
        <v>150</v>
      </c>
      <c r="B114" s="17" t="s">
        <v>15</v>
      </c>
      <c r="C114" s="17" t="s">
        <v>30</v>
      </c>
      <c r="D114" s="17" t="s">
        <v>140</v>
      </c>
      <c r="E114" s="38" t="s">
        <v>151</v>
      </c>
      <c r="F114" s="17"/>
      <c r="G114" s="48">
        <f>G115</f>
        <v>0</v>
      </c>
      <c r="H114" s="48">
        <f>H115</f>
        <v>0</v>
      </c>
      <c r="I114" s="48">
        <f>I115</f>
        <v>0</v>
      </c>
      <c r="J114" s="52"/>
    </row>
    <row r="115" spans="1:10" s="53" customFormat="1" hidden="1" x14ac:dyDescent="0.25">
      <c r="A115" s="43" t="s">
        <v>57</v>
      </c>
      <c r="B115" s="17" t="s">
        <v>15</v>
      </c>
      <c r="C115" s="17" t="s">
        <v>30</v>
      </c>
      <c r="D115" s="17" t="s">
        <v>140</v>
      </c>
      <c r="E115" s="38" t="s">
        <v>151</v>
      </c>
      <c r="F115" s="17" t="s">
        <v>58</v>
      </c>
      <c r="G115" s="51">
        <v>0</v>
      </c>
      <c r="H115" s="51">
        <v>0</v>
      </c>
      <c r="I115" s="51">
        <v>0</v>
      </c>
      <c r="J115" s="52"/>
    </row>
    <row r="116" spans="1:10" s="53" customFormat="1" hidden="1" x14ac:dyDescent="0.25">
      <c r="A116" s="42"/>
      <c r="B116" s="17" t="s">
        <v>15</v>
      </c>
      <c r="C116" s="17" t="s">
        <v>30</v>
      </c>
      <c r="D116" s="17" t="s">
        <v>140</v>
      </c>
      <c r="E116" s="38" t="s">
        <v>152</v>
      </c>
      <c r="F116" s="17"/>
      <c r="G116" s="45"/>
      <c r="H116" s="45"/>
      <c r="I116" s="45">
        <f>I117</f>
        <v>0</v>
      </c>
      <c r="J116" s="52"/>
    </row>
    <row r="117" spans="1:10" s="53" customFormat="1" hidden="1" x14ac:dyDescent="0.25">
      <c r="A117" s="66" t="s">
        <v>153</v>
      </c>
      <c r="B117" s="17" t="s">
        <v>15</v>
      </c>
      <c r="C117" s="17" t="s">
        <v>30</v>
      </c>
      <c r="D117" s="17" t="s">
        <v>140</v>
      </c>
      <c r="E117" s="38" t="s">
        <v>152</v>
      </c>
      <c r="F117" s="17"/>
      <c r="G117" s="45"/>
      <c r="H117" s="45"/>
      <c r="I117" s="45">
        <f>I118</f>
        <v>0</v>
      </c>
      <c r="J117" s="52"/>
    </row>
    <row r="118" spans="1:10" s="53" customFormat="1" hidden="1" x14ac:dyDescent="0.25">
      <c r="A118" s="43" t="s">
        <v>57</v>
      </c>
      <c r="B118" s="17" t="s">
        <v>15</v>
      </c>
      <c r="C118" s="17" t="s">
        <v>30</v>
      </c>
      <c r="D118" s="17" t="s">
        <v>140</v>
      </c>
      <c r="E118" s="38" t="s">
        <v>152</v>
      </c>
      <c r="F118" s="17" t="s">
        <v>58</v>
      </c>
      <c r="G118" s="45"/>
      <c r="H118" s="45"/>
      <c r="I118" s="45"/>
      <c r="J118" s="52"/>
    </row>
    <row r="119" spans="1:10" s="53" customFormat="1" ht="18.75" hidden="1" customHeight="1" x14ac:dyDescent="0.25">
      <c r="A119" s="49" t="s">
        <v>78</v>
      </c>
      <c r="B119" s="17" t="s">
        <v>15</v>
      </c>
      <c r="C119" s="17" t="s">
        <v>30</v>
      </c>
      <c r="D119" s="17" t="s">
        <v>140</v>
      </c>
      <c r="E119" s="61" t="s">
        <v>154</v>
      </c>
      <c r="F119" s="17"/>
      <c r="G119" s="45"/>
      <c r="H119" s="45"/>
      <c r="I119" s="45">
        <f>I120</f>
        <v>0</v>
      </c>
      <c r="J119" s="52"/>
    </row>
    <row r="120" spans="1:10" s="53" customFormat="1" ht="36" hidden="1" customHeight="1" x14ac:dyDescent="0.25">
      <c r="A120" s="57" t="s">
        <v>148</v>
      </c>
      <c r="B120" s="17" t="s">
        <v>15</v>
      </c>
      <c r="C120" s="17" t="s">
        <v>30</v>
      </c>
      <c r="D120" s="17" t="s">
        <v>140</v>
      </c>
      <c r="E120" s="64" t="s">
        <v>155</v>
      </c>
      <c r="F120" s="17"/>
      <c r="G120" s="45"/>
      <c r="H120" s="45"/>
      <c r="I120" s="45">
        <f>I121</f>
        <v>0</v>
      </c>
      <c r="J120" s="52"/>
    </row>
    <row r="121" spans="1:10" s="53" customFormat="1" ht="18.75" hidden="1" customHeight="1" x14ac:dyDescent="0.25">
      <c r="A121" s="43" t="s">
        <v>57</v>
      </c>
      <c r="B121" s="17" t="s">
        <v>15</v>
      </c>
      <c r="C121" s="17" t="s">
        <v>30</v>
      </c>
      <c r="D121" s="17" t="s">
        <v>140</v>
      </c>
      <c r="E121" s="64" t="s">
        <v>156</v>
      </c>
      <c r="F121" s="17" t="s">
        <v>58</v>
      </c>
      <c r="G121" s="45"/>
      <c r="H121" s="45"/>
      <c r="I121" s="45"/>
      <c r="J121" s="52"/>
    </row>
    <row r="122" spans="1:10" s="53" customFormat="1" ht="31.5" hidden="1" x14ac:dyDescent="0.25">
      <c r="A122" s="63" t="s">
        <v>157</v>
      </c>
      <c r="B122" s="17" t="s">
        <v>15</v>
      </c>
      <c r="C122" s="17" t="s">
        <v>30</v>
      </c>
      <c r="D122" s="17" t="s">
        <v>140</v>
      </c>
      <c r="E122" s="38" t="s">
        <v>158</v>
      </c>
      <c r="F122" s="17"/>
      <c r="G122" s="45">
        <v>0</v>
      </c>
      <c r="H122" s="45">
        <v>0</v>
      </c>
      <c r="I122" s="45">
        <f>I123</f>
        <v>0</v>
      </c>
      <c r="J122" s="52"/>
    </row>
    <row r="123" spans="1:10" s="53" customFormat="1" hidden="1" x14ac:dyDescent="0.25">
      <c r="A123" s="43" t="s">
        <v>57</v>
      </c>
      <c r="B123" s="17" t="s">
        <v>15</v>
      </c>
      <c r="C123" s="17" t="s">
        <v>30</v>
      </c>
      <c r="D123" s="17" t="s">
        <v>140</v>
      </c>
      <c r="E123" s="38" t="s">
        <v>158</v>
      </c>
      <c r="F123" s="17" t="s">
        <v>58</v>
      </c>
      <c r="G123" s="45">
        <v>0</v>
      </c>
      <c r="H123" s="45">
        <v>0</v>
      </c>
      <c r="I123" s="45">
        <v>0</v>
      </c>
      <c r="J123" s="52"/>
    </row>
    <row r="124" spans="1:10" s="53" customFormat="1" ht="47.25" x14ac:dyDescent="0.25">
      <c r="A124" s="100" t="s">
        <v>322</v>
      </c>
      <c r="B124" s="17" t="s">
        <v>15</v>
      </c>
      <c r="C124" s="24" t="s">
        <v>30</v>
      </c>
      <c r="D124" s="101" t="s">
        <v>140</v>
      </c>
      <c r="E124" s="102" t="s">
        <v>159</v>
      </c>
      <c r="F124" s="24"/>
      <c r="G124" s="45">
        <v>1</v>
      </c>
      <c r="H124" s="45">
        <v>1</v>
      </c>
      <c r="I124" s="45">
        <v>1</v>
      </c>
      <c r="J124" s="52"/>
    </row>
    <row r="125" spans="1:10" s="53" customFormat="1" ht="53.25" customHeight="1" x14ac:dyDescent="0.25">
      <c r="A125" s="103" t="s">
        <v>160</v>
      </c>
      <c r="B125" s="17" t="s">
        <v>15</v>
      </c>
      <c r="C125" s="24" t="s">
        <v>30</v>
      </c>
      <c r="D125" s="101" t="s">
        <v>140</v>
      </c>
      <c r="E125" s="104" t="s">
        <v>161</v>
      </c>
      <c r="F125" s="24"/>
      <c r="G125" s="45">
        <f>G126</f>
        <v>1</v>
      </c>
      <c r="H125" s="45">
        <f>H126</f>
        <v>1</v>
      </c>
      <c r="I125" s="45">
        <f>I126</f>
        <v>1</v>
      </c>
      <c r="J125" s="52"/>
    </row>
    <row r="126" spans="1:10" s="53" customFormat="1" ht="31.5" x14ac:dyDescent="0.25">
      <c r="A126" s="105" t="s">
        <v>162</v>
      </c>
      <c r="B126" s="17" t="s">
        <v>15</v>
      </c>
      <c r="C126" s="24" t="s">
        <v>30</v>
      </c>
      <c r="D126" s="101" t="s">
        <v>140</v>
      </c>
      <c r="E126" s="102" t="s">
        <v>163</v>
      </c>
      <c r="F126" s="24"/>
      <c r="G126" s="51">
        <v>1</v>
      </c>
      <c r="H126" s="51">
        <v>1</v>
      </c>
      <c r="I126" s="51">
        <v>1</v>
      </c>
      <c r="J126" s="52"/>
    </row>
    <row r="127" spans="1:10" s="53" customFormat="1" ht="31.5" x14ac:dyDescent="0.25">
      <c r="A127" s="99" t="s">
        <v>82</v>
      </c>
      <c r="B127" s="17" t="s">
        <v>15</v>
      </c>
      <c r="C127" s="24" t="s">
        <v>30</v>
      </c>
      <c r="D127" s="101" t="s">
        <v>140</v>
      </c>
      <c r="E127" s="102" t="s">
        <v>164</v>
      </c>
      <c r="F127" s="24" t="s">
        <v>58</v>
      </c>
      <c r="G127" s="51">
        <v>1</v>
      </c>
      <c r="H127" s="51">
        <v>1</v>
      </c>
      <c r="I127" s="51">
        <v>1</v>
      </c>
      <c r="J127" s="52"/>
    </row>
    <row r="128" spans="1:10" s="41" customFormat="1" hidden="1" x14ac:dyDescent="0.25">
      <c r="A128" s="28" t="s">
        <v>165</v>
      </c>
      <c r="B128" s="29" t="s">
        <v>15</v>
      </c>
      <c r="C128" s="30" t="s">
        <v>30</v>
      </c>
      <c r="D128" s="30" t="s">
        <v>140</v>
      </c>
      <c r="E128" s="38" t="s">
        <v>166</v>
      </c>
      <c r="F128" s="30"/>
      <c r="G128" s="32"/>
      <c r="H128" s="32"/>
      <c r="I128" s="32"/>
      <c r="J128" s="40"/>
    </row>
    <row r="129" spans="1:250" s="34" customFormat="1" hidden="1" x14ac:dyDescent="0.25">
      <c r="A129" s="43" t="s">
        <v>167</v>
      </c>
      <c r="B129" s="24" t="s">
        <v>15</v>
      </c>
      <c r="C129" s="37" t="s">
        <v>30</v>
      </c>
      <c r="D129" s="37" t="s">
        <v>96</v>
      </c>
      <c r="E129" s="65" t="s">
        <v>168</v>
      </c>
      <c r="F129" s="58" t="s">
        <v>58</v>
      </c>
      <c r="G129" s="106"/>
      <c r="H129" s="106"/>
      <c r="I129" s="59"/>
      <c r="J129" s="54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  <c r="AY129" s="55"/>
      <c r="AZ129" s="55"/>
      <c r="BA129" s="55"/>
      <c r="BB129" s="55"/>
      <c r="BC129" s="55"/>
      <c r="BD129" s="55"/>
      <c r="BE129" s="55"/>
      <c r="BF129" s="55"/>
      <c r="BG129" s="55"/>
      <c r="BH129" s="55"/>
      <c r="BI129" s="55"/>
      <c r="BJ129" s="55"/>
      <c r="BK129" s="55"/>
      <c r="BL129" s="55"/>
      <c r="BM129" s="55"/>
      <c r="BN129" s="55"/>
      <c r="BO129" s="55"/>
      <c r="BP129" s="55"/>
      <c r="BQ129" s="55"/>
      <c r="BR129" s="55"/>
      <c r="BS129" s="55"/>
      <c r="BT129" s="55"/>
      <c r="BU129" s="55"/>
      <c r="BV129" s="55"/>
      <c r="BW129" s="55"/>
      <c r="BX129" s="55"/>
      <c r="BY129" s="55"/>
      <c r="BZ129" s="55"/>
      <c r="CA129" s="55"/>
      <c r="CB129" s="55"/>
      <c r="CC129" s="55"/>
      <c r="CD129" s="55"/>
      <c r="CE129" s="55"/>
      <c r="CF129" s="55"/>
      <c r="CG129" s="55"/>
      <c r="CH129" s="55"/>
      <c r="CI129" s="55"/>
      <c r="CJ129" s="55"/>
      <c r="CK129" s="55"/>
      <c r="CL129" s="55"/>
      <c r="CM129" s="55"/>
      <c r="CN129" s="55"/>
      <c r="CO129" s="55"/>
      <c r="CP129" s="55"/>
      <c r="CQ129" s="55"/>
      <c r="CR129" s="55"/>
      <c r="CS129" s="55"/>
      <c r="CT129" s="55"/>
      <c r="CU129" s="55"/>
      <c r="CV129" s="55"/>
      <c r="CW129" s="55"/>
      <c r="CX129" s="55"/>
      <c r="CY129" s="55"/>
      <c r="CZ129" s="55"/>
      <c r="DA129" s="55"/>
      <c r="DB129" s="55"/>
      <c r="DC129" s="55"/>
      <c r="DD129" s="55"/>
      <c r="DE129" s="55"/>
      <c r="DF129" s="55"/>
      <c r="DG129" s="55"/>
      <c r="DH129" s="55"/>
      <c r="DI129" s="55"/>
      <c r="DJ129" s="55"/>
      <c r="DK129" s="55"/>
      <c r="DL129" s="55"/>
      <c r="DM129" s="55"/>
      <c r="DN129" s="55"/>
      <c r="DO129" s="55"/>
      <c r="DP129" s="55"/>
      <c r="DQ129" s="55"/>
      <c r="DR129" s="55"/>
      <c r="DS129" s="55"/>
      <c r="DT129" s="55"/>
      <c r="DU129" s="55"/>
      <c r="DV129" s="55"/>
      <c r="DW129" s="55"/>
      <c r="DX129" s="55"/>
      <c r="DY129" s="55"/>
      <c r="DZ129" s="55"/>
      <c r="EA129" s="55"/>
      <c r="EB129" s="55"/>
      <c r="EC129" s="55"/>
      <c r="ED129" s="55"/>
      <c r="EE129" s="55"/>
      <c r="EF129" s="55"/>
      <c r="EG129" s="55"/>
      <c r="EH129" s="55"/>
      <c r="EI129" s="55"/>
      <c r="EJ129" s="55"/>
      <c r="EK129" s="55"/>
      <c r="EL129" s="55"/>
      <c r="EM129" s="55"/>
      <c r="EN129" s="55"/>
      <c r="EO129" s="55"/>
      <c r="EP129" s="55"/>
      <c r="EQ129" s="55"/>
      <c r="ER129" s="55"/>
      <c r="ES129" s="55"/>
      <c r="ET129" s="55"/>
      <c r="EU129" s="55"/>
      <c r="EV129" s="55"/>
      <c r="EW129" s="55"/>
      <c r="EX129" s="55"/>
      <c r="EY129" s="55"/>
      <c r="EZ129" s="55"/>
      <c r="FA129" s="55"/>
      <c r="FB129" s="55"/>
      <c r="FC129" s="55"/>
      <c r="FD129" s="55"/>
      <c r="FE129" s="55"/>
      <c r="FF129" s="55"/>
      <c r="FG129" s="55"/>
      <c r="FH129" s="55"/>
      <c r="FI129" s="55"/>
      <c r="FJ129" s="55"/>
      <c r="FK129" s="55"/>
      <c r="FL129" s="55"/>
      <c r="FM129" s="55"/>
      <c r="FN129" s="55"/>
      <c r="FO129" s="55"/>
      <c r="FP129" s="55"/>
      <c r="FQ129" s="55"/>
      <c r="FR129" s="55"/>
      <c r="FS129" s="55"/>
      <c r="FT129" s="55"/>
      <c r="FU129" s="55"/>
      <c r="FV129" s="55"/>
      <c r="FW129" s="55"/>
      <c r="FX129" s="55"/>
      <c r="FY129" s="55"/>
      <c r="FZ129" s="55"/>
      <c r="GA129" s="55"/>
      <c r="GB129" s="55"/>
      <c r="GC129" s="55"/>
      <c r="GD129" s="55"/>
      <c r="GE129" s="55"/>
      <c r="GF129" s="55"/>
      <c r="GG129" s="55"/>
      <c r="GH129" s="55"/>
      <c r="GI129" s="55"/>
      <c r="GJ129" s="55"/>
      <c r="GK129" s="55"/>
      <c r="GL129" s="55"/>
      <c r="GM129" s="55"/>
      <c r="GN129" s="55"/>
      <c r="GO129" s="55"/>
      <c r="GP129" s="55"/>
      <c r="GQ129" s="55"/>
      <c r="GR129" s="55"/>
      <c r="GS129" s="55"/>
      <c r="GT129" s="55"/>
      <c r="GU129" s="55"/>
      <c r="GV129" s="55"/>
      <c r="GW129" s="55"/>
      <c r="GX129" s="55"/>
      <c r="GY129" s="55"/>
      <c r="GZ129" s="55"/>
      <c r="HA129" s="55"/>
      <c r="HB129" s="55"/>
      <c r="HC129" s="55"/>
      <c r="HD129" s="55"/>
      <c r="HE129" s="55"/>
      <c r="HF129" s="55"/>
      <c r="HG129" s="55"/>
      <c r="HH129" s="55"/>
      <c r="HI129" s="55"/>
      <c r="HJ129" s="55"/>
      <c r="HK129" s="55"/>
      <c r="HL129" s="55"/>
      <c r="HM129" s="55"/>
      <c r="HN129" s="55"/>
      <c r="HO129" s="55"/>
      <c r="HP129" s="55"/>
      <c r="HQ129" s="55"/>
      <c r="HR129" s="55"/>
      <c r="HS129" s="55"/>
      <c r="HT129" s="55"/>
      <c r="HU129" s="55"/>
      <c r="HV129" s="55"/>
      <c r="HW129" s="55"/>
      <c r="HX129" s="55"/>
      <c r="HY129" s="55"/>
      <c r="HZ129" s="55"/>
      <c r="IA129" s="55"/>
      <c r="IB129" s="55"/>
      <c r="IC129" s="55"/>
      <c r="ID129" s="55"/>
      <c r="IE129" s="55"/>
      <c r="IF129" s="55"/>
      <c r="IG129" s="55"/>
      <c r="IH129" s="55"/>
      <c r="II129" s="55"/>
      <c r="IJ129" s="55"/>
      <c r="IK129" s="55"/>
      <c r="IL129" s="55"/>
      <c r="IM129" s="55"/>
      <c r="IN129" s="55"/>
      <c r="IO129" s="55"/>
      <c r="IP129" s="55"/>
    </row>
    <row r="130" spans="1:250" s="26" customFormat="1" ht="0.75" customHeight="1" x14ac:dyDescent="0.25">
      <c r="A130" s="43" t="s">
        <v>169</v>
      </c>
      <c r="B130" s="24" t="s">
        <v>15</v>
      </c>
      <c r="C130" s="37" t="s">
        <v>30</v>
      </c>
      <c r="D130" s="37" t="s">
        <v>96</v>
      </c>
      <c r="E130" s="65" t="s">
        <v>170</v>
      </c>
      <c r="F130" s="58" t="s">
        <v>58</v>
      </c>
      <c r="G130" s="106"/>
      <c r="H130" s="106"/>
      <c r="I130" s="48"/>
      <c r="J130" s="25"/>
    </row>
    <row r="131" spans="1:250" s="55" customFormat="1" x14ac:dyDescent="0.25">
      <c r="A131" s="73" t="s">
        <v>171</v>
      </c>
      <c r="B131" s="58" t="s">
        <v>15</v>
      </c>
      <c r="C131" s="74" t="s">
        <v>172</v>
      </c>
      <c r="D131" s="74"/>
      <c r="E131" s="65"/>
      <c r="F131" s="74"/>
      <c r="G131" s="107">
        <f>G132+G138+G164</f>
        <v>1555.1120000000001</v>
      </c>
      <c r="H131" s="107">
        <f>H132+H138+H164</f>
        <v>1756.806</v>
      </c>
      <c r="I131" s="107">
        <f>I132+I138+I164</f>
        <v>1746.346</v>
      </c>
      <c r="J131" s="54"/>
    </row>
    <row r="132" spans="1:250" s="55" customFormat="1" x14ac:dyDescent="0.25">
      <c r="A132" s="73" t="s">
        <v>173</v>
      </c>
      <c r="B132" s="58" t="s">
        <v>15</v>
      </c>
      <c r="C132" s="74" t="s">
        <v>172</v>
      </c>
      <c r="D132" s="74" t="s">
        <v>17</v>
      </c>
      <c r="E132" s="98"/>
      <c r="F132" s="74"/>
      <c r="G132" s="107">
        <f t="shared" ref="G132:I134" si="12">G133</f>
        <v>14</v>
      </c>
      <c r="H132" s="107" t="str">
        <f t="shared" si="12"/>
        <v>20,000</v>
      </c>
      <c r="I132" s="107">
        <f t="shared" si="12"/>
        <v>20</v>
      </c>
      <c r="J132" s="54"/>
    </row>
    <row r="133" spans="1:250" s="55" customFormat="1" ht="63" x14ac:dyDescent="0.25">
      <c r="A133" s="108" t="s">
        <v>323</v>
      </c>
      <c r="B133" s="58" t="s">
        <v>15</v>
      </c>
      <c r="C133" s="74" t="s">
        <v>172</v>
      </c>
      <c r="D133" s="74" t="s">
        <v>17</v>
      </c>
      <c r="E133" s="16" t="s">
        <v>174</v>
      </c>
      <c r="F133" s="74"/>
      <c r="G133" s="107">
        <f>G134</f>
        <v>14</v>
      </c>
      <c r="H133" s="107" t="str">
        <f t="shared" si="12"/>
        <v>20,000</v>
      </c>
      <c r="I133" s="107">
        <f t="shared" si="12"/>
        <v>20</v>
      </c>
      <c r="J133" s="54"/>
    </row>
    <row r="134" spans="1:250" s="55" customFormat="1" ht="63" x14ac:dyDescent="0.25">
      <c r="A134" s="35" t="s">
        <v>175</v>
      </c>
      <c r="B134" s="58" t="s">
        <v>15</v>
      </c>
      <c r="C134" s="74" t="s">
        <v>172</v>
      </c>
      <c r="D134" s="74" t="s">
        <v>17</v>
      </c>
      <c r="E134" s="98" t="s">
        <v>176</v>
      </c>
      <c r="F134" s="74"/>
      <c r="G134" s="109">
        <f t="shared" si="12"/>
        <v>14</v>
      </c>
      <c r="H134" s="109" t="str">
        <f t="shared" si="12"/>
        <v>20,000</v>
      </c>
      <c r="I134" s="109">
        <f t="shared" si="12"/>
        <v>20</v>
      </c>
      <c r="J134" s="54"/>
    </row>
    <row r="135" spans="1:250" s="55" customFormat="1" ht="31.5" x14ac:dyDescent="0.25">
      <c r="A135" s="108" t="s">
        <v>177</v>
      </c>
      <c r="B135" s="58" t="s">
        <v>15</v>
      </c>
      <c r="C135" s="74" t="s">
        <v>172</v>
      </c>
      <c r="D135" s="74" t="s">
        <v>17</v>
      </c>
      <c r="E135" s="16" t="s">
        <v>178</v>
      </c>
      <c r="F135" s="74"/>
      <c r="G135" s="107">
        <f>G137</f>
        <v>14</v>
      </c>
      <c r="H135" s="107" t="str">
        <f>H137</f>
        <v>20,000</v>
      </c>
      <c r="I135" s="107">
        <f>I137</f>
        <v>20</v>
      </c>
      <c r="J135" s="54"/>
    </row>
    <row r="136" spans="1:250" s="55" customFormat="1" x14ac:dyDescent="0.25">
      <c r="A136" s="110" t="s">
        <v>179</v>
      </c>
      <c r="B136" s="58" t="s">
        <v>15</v>
      </c>
      <c r="C136" s="74" t="s">
        <v>172</v>
      </c>
      <c r="D136" s="74" t="s">
        <v>17</v>
      </c>
      <c r="E136" s="111" t="s">
        <v>180</v>
      </c>
      <c r="F136" s="74"/>
      <c r="G136" s="109">
        <f>G137</f>
        <v>14</v>
      </c>
      <c r="H136" s="109" t="str">
        <f t="shared" ref="H136:I136" si="13">H137</f>
        <v>20,000</v>
      </c>
      <c r="I136" s="109">
        <f t="shared" si="13"/>
        <v>20</v>
      </c>
      <c r="J136" s="54"/>
    </row>
    <row r="137" spans="1:250" s="55" customFormat="1" x14ac:dyDescent="0.25">
      <c r="A137" s="43" t="s">
        <v>57</v>
      </c>
      <c r="B137" s="58" t="s">
        <v>15</v>
      </c>
      <c r="C137" s="74" t="s">
        <v>172</v>
      </c>
      <c r="D137" s="74" t="s">
        <v>17</v>
      </c>
      <c r="E137" s="111" t="s">
        <v>180</v>
      </c>
      <c r="F137" s="74" t="s">
        <v>58</v>
      </c>
      <c r="G137" s="51">
        <v>14</v>
      </c>
      <c r="H137" s="109" t="s">
        <v>181</v>
      </c>
      <c r="I137" s="109">
        <v>20</v>
      </c>
      <c r="J137" s="54"/>
    </row>
    <row r="138" spans="1:250" s="53" customFormat="1" x14ac:dyDescent="0.25">
      <c r="A138" s="73" t="s">
        <v>182</v>
      </c>
      <c r="B138" s="17" t="s">
        <v>15</v>
      </c>
      <c r="C138" s="74" t="s">
        <v>172</v>
      </c>
      <c r="D138" s="74" t="s">
        <v>19</v>
      </c>
      <c r="E138" s="65"/>
      <c r="F138" s="74"/>
      <c r="G138" s="107">
        <f>G139+G143+G149</f>
        <v>258</v>
      </c>
      <c r="H138" s="107">
        <f>H139+H143+H149</f>
        <v>169.99</v>
      </c>
      <c r="I138" s="107">
        <f>I139+I143+I149</f>
        <v>169.99</v>
      </c>
      <c r="J138" s="52"/>
    </row>
    <row r="139" spans="1:250" s="53" customFormat="1" ht="0.75" customHeight="1" x14ac:dyDescent="0.25">
      <c r="A139" s="73" t="s">
        <v>183</v>
      </c>
      <c r="B139" s="29" t="s">
        <v>15</v>
      </c>
      <c r="C139" s="74" t="s">
        <v>172</v>
      </c>
      <c r="D139" s="74" t="s">
        <v>19</v>
      </c>
      <c r="E139" s="65" t="s">
        <v>184</v>
      </c>
      <c r="F139" s="74"/>
      <c r="G139" s="107"/>
      <c r="H139" s="107"/>
      <c r="I139" s="107">
        <f>I140</f>
        <v>0</v>
      </c>
      <c r="J139" s="52"/>
    </row>
    <row r="140" spans="1:250" s="53" customFormat="1" ht="47.25" hidden="1" x14ac:dyDescent="0.25">
      <c r="A140" s="112" t="s">
        <v>185</v>
      </c>
      <c r="B140" s="36" t="s">
        <v>15</v>
      </c>
      <c r="C140" s="76" t="s">
        <v>172</v>
      </c>
      <c r="D140" s="76" t="s">
        <v>19</v>
      </c>
      <c r="E140" s="65" t="s">
        <v>186</v>
      </c>
      <c r="F140" s="76"/>
      <c r="G140" s="77"/>
      <c r="H140" s="77"/>
      <c r="I140" s="109">
        <f>I141</f>
        <v>0</v>
      </c>
      <c r="J140" s="52"/>
    </row>
    <row r="141" spans="1:250" s="53" customFormat="1" hidden="1" x14ac:dyDescent="0.25">
      <c r="A141" s="35" t="s">
        <v>187</v>
      </c>
      <c r="B141" s="36" t="s">
        <v>15</v>
      </c>
      <c r="C141" s="37" t="s">
        <v>172</v>
      </c>
      <c r="D141" s="37" t="s">
        <v>19</v>
      </c>
      <c r="E141" s="38" t="s">
        <v>188</v>
      </c>
      <c r="F141" s="37"/>
      <c r="G141" s="39"/>
      <c r="H141" s="39"/>
      <c r="I141" s="39">
        <f>+I142</f>
        <v>0</v>
      </c>
      <c r="J141" s="52"/>
    </row>
    <row r="142" spans="1:250" s="53" customFormat="1" hidden="1" x14ac:dyDescent="0.25">
      <c r="A142" s="43" t="s">
        <v>189</v>
      </c>
      <c r="B142" s="36" t="s">
        <v>15</v>
      </c>
      <c r="C142" s="76" t="s">
        <v>172</v>
      </c>
      <c r="D142" s="76" t="s">
        <v>19</v>
      </c>
      <c r="E142" s="65" t="s">
        <v>188</v>
      </c>
      <c r="F142" s="24" t="s">
        <v>135</v>
      </c>
      <c r="G142" s="51"/>
      <c r="H142" s="51"/>
      <c r="I142" s="51"/>
      <c r="J142" s="52"/>
    </row>
    <row r="143" spans="1:250" s="53" customFormat="1" ht="47.25" hidden="1" x14ac:dyDescent="0.25">
      <c r="A143" s="108" t="s">
        <v>190</v>
      </c>
      <c r="B143" s="29" t="s">
        <v>15</v>
      </c>
      <c r="C143" s="113" t="s">
        <v>172</v>
      </c>
      <c r="D143" s="113" t="s">
        <v>19</v>
      </c>
      <c r="E143" s="47" t="s">
        <v>191</v>
      </c>
      <c r="F143" s="17"/>
      <c r="G143" s="45"/>
      <c r="H143" s="45"/>
      <c r="I143" s="45">
        <f>I144</f>
        <v>0</v>
      </c>
      <c r="J143" s="52"/>
    </row>
    <row r="144" spans="1:250" s="53" customFormat="1" ht="47.25" hidden="1" x14ac:dyDescent="0.25">
      <c r="A144" s="43" t="s">
        <v>192</v>
      </c>
      <c r="B144" s="36" t="s">
        <v>15</v>
      </c>
      <c r="C144" s="76" t="s">
        <v>172</v>
      </c>
      <c r="D144" s="76" t="s">
        <v>19</v>
      </c>
      <c r="E144" s="47" t="s">
        <v>193</v>
      </c>
      <c r="F144" s="24"/>
      <c r="G144" s="51"/>
      <c r="H144" s="51"/>
      <c r="I144" s="51">
        <f>I147</f>
        <v>0</v>
      </c>
      <c r="J144" s="52"/>
    </row>
    <row r="145" spans="1:10" s="53" customFormat="1" hidden="1" x14ac:dyDescent="0.25">
      <c r="A145" s="90" t="s">
        <v>194</v>
      </c>
      <c r="B145" s="36" t="s">
        <v>15</v>
      </c>
      <c r="C145" s="76" t="s">
        <v>172</v>
      </c>
      <c r="D145" s="76" t="s">
        <v>19</v>
      </c>
      <c r="E145" s="114" t="s">
        <v>195</v>
      </c>
      <c r="F145" s="24"/>
      <c r="G145" s="51"/>
      <c r="H145" s="51"/>
      <c r="I145" s="51"/>
      <c r="J145" s="52"/>
    </row>
    <row r="146" spans="1:10" s="53" customFormat="1" hidden="1" x14ac:dyDescent="0.25">
      <c r="A146" s="43" t="s">
        <v>57</v>
      </c>
      <c r="B146" s="36" t="s">
        <v>15</v>
      </c>
      <c r="C146" s="76" t="s">
        <v>172</v>
      </c>
      <c r="D146" s="76" t="s">
        <v>19</v>
      </c>
      <c r="E146" s="114" t="s">
        <v>195</v>
      </c>
      <c r="F146" s="24" t="s">
        <v>58</v>
      </c>
      <c r="G146" s="51"/>
      <c r="H146" s="51"/>
      <c r="I146" s="51"/>
      <c r="J146" s="52"/>
    </row>
    <row r="147" spans="1:10" s="53" customFormat="1" hidden="1" x14ac:dyDescent="0.25">
      <c r="A147" s="43" t="s">
        <v>196</v>
      </c>
      <c r="B147" s="36" t="s">
        <v>15</v>
      </c>
      <c r="C147" s="76" t="s">
        <v>172</v>
      </c>
      <c r="D147" s="76" t="s">
        <v>19</v>
      </c>
      <c r="E147" s="47" t="s">
        <v>197</v>
      </c>
      <c r="F147" s="24"/>
      <c r="G147" s="51"/>
      <c r="H147" s="51"/>
      <c r="I147" s="51">
        <f>I148</f>
        <v>0</v>
      </c>
      <c r="J147" s="52"/>
    </row>
    <row r="148" spans="1:10" s="53" customFormat="1" hidden="1" x14ac:dyDescent="0.25">
      <c r="A148" s="43" t="s">
        <v>57</v>
      </c>
      <c r="B148" s="36" t="s">
        <v>15</v>
      </c>
      <c r="C148" s="76" t="s">
        <v>172</v>
      </c>
      <c r="D148" s="76" t="s">
        <v>19</v>
      </c>
      <c r="E148" s="47" t="s">
        <v>197</v>
      </c>
      <c r="F148" s="24" t="s">
        <v>58</v>
      </c>
      <c r="G148" s="51"/>
      <c r="H148" s="51"/>
      <c r="I148" s="51"/>
      <c r="J148" s="52"/>
    </row>
    <row r="149" spans="1:10" s="53" customFormat="1" ht="63" x14ac:dyDescent="0.25">
      <c r="A149" s="108" t="s">
        <v>331</v>
      </c>
      <c r="B149" s="29" t="s">
        <v>15</v>
      </c>
      <c r="C149" s="113" t="s">
        <v>172</v>
      </c>
      <c r="D149" s="113" t="s">
        <v>19</v>
      </c>
      <c r="E149" s="115" t="s">
        <v>174</v>
      </c>
      <c r="F149" s="17"/>
      <c r="G149" s="45">
        <f>G150</f>
        <v>258</v>
      </c>
      <c r="H149" s="45">
        <f t="shared" ref="H149:I149" si="14">H150</f>
        <v>169.99</v>
      </c>
      <c r="I149" s="45">
        <f t="shared" si="14"/>
        <v>169.99</v>
      </c>
      <c r="J149" s="52"/>
    </row>
    <row r="150" spans="1:10" s="53" customFormat="1" ht="63" x14ac:dyDescent="0.25">
      <c r="A150" s="35" t="s">
        <v>198</v>
      </c>
      <c r="B150" s="29" t="s">
        <v>15</v>
      </c>
      <c r="C150" s="113" t="s">
        <v>172</v>
      </c>
      <c r="D150" s="113" t="s">
        <v>19</v>
      </c>
      <c r="E150" s="115" t="s">
        <v>176</v>
      </c>
      <c r="F150" s="17"/>
      <c r="G150" s="51">
        <f>G152</f>
        <v>258</v>
      </c>
      <c r="H150" s="51">
        <f>H152</f>
        <v>169.99</v>
      </c>
      <c r="I150" s="51">
        <f>I152</f>
        <v>169.99</v>
      </c>
      <c r="J150" s="52"/>
    </row>
    <row r="151" spans="1:10" s="53" customFormat="1" ht="45.75" customHeight="1" x14ac:dyDescent="0.25">
      <c r="A151" s="28" t="s">
        <v>199</v>
      </c>
      <c r="B151" s="29" t="s">
        <v>15</v>
      </c>
      <c r="C151" s="113" t="s">
        <v>172</v>
      </c>
      <c r="D151" s="113" t="s">
        <v>19</v>
      </c>
      <c r="E151" s="115" t="s">
        <v>200</v>
      </c>
      <c r="F151" s="17"/>
      <c r="G151" s="45">
        <f>G152</f>
        <v>258</v>
      </c>
      <c r="H151" s="45">
        <f t="shared" ref="H151:I151" si="15">H152</f>
        <v>169.99</v>
      </c>
      <c r="I151" s="45">
        <f t="shared" si="15"/>
        <v>169.99</v>
      </c>
      <c r="J151" s="52"/>
    </row>
    <row r="152" spans="1:10" s="53" customFormat="1" x14ac:dyDescent="0.25">
      <c r="A152" s="90" t="s">
        <v>201</v>
      </c>
      <c r="B152" s="29" t="s">
        <v>15</v>
      </c>
      <c r="C152" s="113" t="s">
        <v>172</v>
      </c>
      <c r="D152" s="113" t="s">
        <v>19</v>
      </c>
      <c r="E152" s="94" t="s">
        <v>202</v>
      </c>
      <c r="F152" s="17"/>
      <c r="G152" s="51">
        <f>G153+G154+G158</f>
        <v>258</v>
      </c>
      <c r="H152" s="51">
        <f>H153+H154</f>
        <v>169.99</v>
      </c>
      <c r="I152" s="51">
        <f>I153+I154</f>
        <v>169.99</v>
      </c>
      <c r="J152" s="52"/>
    </row>
    <row r="153" spans="1:10" s="53" customFormat="1" x14ac:dyDescent="0.25">
      <c r="A153" s="43" t="s">
        <v>57</v>
      </c>
      <c r="B153" s="29" t="s">
        <v>15</v>
      </c>
      <c r="C153" s="113" t="s">
        <v>172</v>
      </c>
      <c r="D153" s="113" t="s">
        <v>19</v>
      </c>
      <c r="E153" s="94" t="s">
        <v>202</v>
      </c>
      <c r="F153" s="17" t="s">
        <v>58</v>
      </c>
      <c r="G153" s="51">
        <v>128</v>
      </c>
      <c r="H153" s="51">
        <v>139.99</v>
      </c>
      <c r="I153" s="51">
        <v>139.99</v>
      </c>
      <c r="J153" s="52"/>
    </row>
    <row r="154" spans="1:10" s="53" customFormat="1" x14ac:dyDescent="0.25">
      <c r="A154" s="43" t="s">
        <v>36</v>
      </c>
      <c r="B154" s="29" t="s">
        <v>15</v>
      </c>
      <c r="C154" s="113" t="s">
        <v>172</v>
      </c>
      <c r="D154" s="113" t="s">
        <v>19</v>
      </c>
      <c r="E154" s="94" t="s">
        <v>202</v>
      </c>
      <c r="F154" s="17" t="s">
        <v>37</v>
      </c>
      <c r="G154" s="51">
        <v>130</v>
      </c>
      <c r="H154" s="51">
        <v>30</v>
      </c>
      <c r="I154" s="51">
        <v>30</v>
      </c>
      <c r="J154" s="52"/>
    </row>
    <row r="155" spans="1:10" s="53" customFormat="1" ht="78.75" hidden="1" x14ac:dyDescent="0.25">
      <c r="A155" s="108" t="s">
        <v>203</v>
      </c>
      <c r="B155" s="36" t="s">
        <v>15</v>
      </c>
      <c r="C155" s="76" t="s">
        <v>172</v>
      </c>
      <c r="D155" s="76" t="s">
        <v>19</v>
      </c>
      <c r="E155" s="116" t="s">
        <v>204</v>
      </c>
      <c r="F155" s="17"/>
      <c r="G155" s="45">
        <f>G156</f>
        <v>0</v>
      </c>
      <c r="H155" s="45">
        <f t="shared" ref="H155:I155" si="16">H156</f>
        <v>0</v>
      </c>
      <c r="I155" s="45">
        <f t="shared" si="16"/>
        <v>0</v>
      </c>
      <c r="J155" s="52"/>
    </row>
    <row r="156" spans="1:10" s="53" customFormat="1" ht="47.25" hidden="1" x14ac:dyDescent="0.25">
      <c r="A156" s="85" t="s">
        <v>205</v>
      </c>
      <c r="B156" s="29" t="s">
        <v>15</v>
      </c>
      <c r="C156" s="113" t="s">
        <v>172</v>
      </c>
      <c r="D156" s="113" t="s">
        <v>19</v>
      </c>
      <c r="E156" s="116" t="s">
        <v>206</v>
      </c>
      <c r="F156" s="17"/>
      <c r="G156" s="45">
        <f>G158</f>
        <v>0</v>
      </c>
      <c r="H156" s="45">
        <v>0</v>
      </c>
      <c r="I156" s="45">
        <v>0</v>
      </c>
      <c r="J156" s="52"/>
    </row>
    <row r="157" spans="1:10" s="53" customFormat="1" ht="31.5" hidden="1" x14ac:dyDescent="0.25">
      <c r="A157" s="117" t="s">
        <v>207</v>
      </c>
      <c r="B157" s="36" t="s">
        <v>15</v>
      </c>
      <c r="C157" s="76" t="s">
        <v>172</v>
      </c>
      <c r="D157" s="76" t="s">
        <v>19</v>
      </c>
      <c r="E157" s="118" t="s">
        <v>208</v>
      </c>
      <c r="F157" s="17"/>
      <c r="G157" s="51">
        <f>G158</f>
        <v>0</v>
      </c>
      <c r="H157" s="51">
        <v>0</v>
      </c>
      <c r="I157" s="51">
        <v>0</v>
      </c>
      <c r="J157" s="52"/>
    </row>
    <row r="158" spans="1:10" s="53" customFormat="1" hidden="1" x14ac:dyDescent="0.25">
      <c r="A158" s="119" t="s">
        <v>82</v>
      </c>
      <c r="B158" s="36" t="s">
        <v>15</v>
      </c>
      <c r="C158" s="76" t="s">
        <v>172</v>
      </c>
      <c r="D158" s="76" t="s">
        <v>19</v>
      </c>
      <c r="E158" s="118" t="s">
        <v>208</v>
      </c>
      <c r="F158" s="17" t="s">
        <v>58</v>
      </c>
      <c r="G158" s="51">
        <v>0</v>
      </c>
      <c r="H158" s="51">
        <v>0</v>
      </c>
      <c r="I158" s="51">
        <v>0</v>
      </c>
      <c r="J158" s="52" t="s">
        <v>209</v>
      </c>
    </row>
    <row r="159" spans="1:10" s="53" customFormat="1" ht="31.5" hidden="1" x14ac:dyDescent="0.25">
      <c r="A159" s="43" t="s">
        <v>210</v>
      </c>
      <c r="B159" s="36" t="s">
        <v>15</v>
      </c>
      <c r="C159" s="76" t="s">
        <v>172</v>
      </c>
      <c r="D159" s="76" t="s">
        <v>19</v>
      </c>
      <c r="E159" s="65" t="s">
        <v>211</v>
      </c>
      <c r="F159" s="24"/>
      <c r="G159" s="51"/>
      <c r="H159" s="51"/>
      <c r="I159" s="51">
        <f>I160</f>
        <v>0</v>
      </c>
    </row>
    <row r="160" spans="1:10" s="53" customFormat="1" ht="31.5" hidden="1" x14ac:dyDescent="0.25">
      <c r="A160" s="108" t="s">
        <v>212</v>
      </c>
      <c r="B160" s="29" t="s">
        <v>15</v>
      </c>
      <c r="C160" s="113" t="s">
        <v>172</v>
      </c>
      <c r="D160" s="113" t="s">
        <v>19</v>
      </c>
      <c r="E160" s="19" t="s">
        <v>79</v>
      </c>
      <c r="F160" s="17"/>
      <c r="G160" s="45"/>
      <c r="H160" s="45"/>
      <c r="I160" s="45">
        <f>I161</f>
        <v>0</v>
      </c>
      <c r="J160" s="52"/>
    </row>
    <row r="161" spans="1:10" s="53" customFormat="1" ht="31.5" hidden="1" x14ac:dyDescent="0.25">
      <c r="A161" s="57" t="s">
        <v>213</v>
      </c>
      <c r="B161" s="36" t="s">
        <v>15</v>
      </c>
      <c r="C161" s="76" t="s">
        <v>172</v>
      </c>
      <c r="D161" s="76" t="s">
        <v>19</v>
      </c>
      <c r="E161" s="65" t="s">
        <v>214</v>
      </c>
      <c r="F161" s="24"/>
      <c r="G161" s="51"/>
      <c r="H161" s="51"/>
      <c r="I161" s="51">
        <f>I162+I163</f>
        <v>0</v>
      </c>
      <c r="J161" s="52"/>
    </row>
    <row r="162" spans="1:10" s="53" customFormat="1" hidden="1" x14ac:dyDescent="0.25">
      <c r="A162" s="43" t="s">
        <v>57</v>
      </c>
      <c r="B162" s="36" t="s">
        <v>15</v>
      </c>
      <c r="C162" s="76" t="s">
        <v>172</v>
      </c>
      <c r="D162" s="76" t="s">
        <v>19</v>
      </c>
      <c r="E162" s="47" t="s">
        <v>215</v>
      </c>
      <c r="F162" s="17" t="s">
        <v>58</v>
      </c>
      <c r="G162" s="45"/>
      <c r="H162" s="45"/>
      <c r="I162" s="51"/>
      <c r="J162" s="52"/>
    </row>
    <row r="163" spans="1:10" s="53" customFormat="1" hidden="1" x14ac:dyDescent="0.25">
      <c r="A163" s="43" t="s">
        <v>36</v>
      </c>
      <c r="B163" s="36" t="s">
        <v>15</v>
      </c>
      <c r="C163" s="76" t="s">
        <v>172</v>
      </c>
      <c r="D163" s="76" t="s">
        <v>19</v>
      </c>
      <c r="E163" s="47" t="s">
        <v>216</v>
      </c>
      <c r="F163" s="17" t="s">
        <v>37</v>
      </c>
      <c r="G163" s="45"/>
      <c r="H163" s="45"/>
      <c r="I163" s="51"/>
      <c r="J163" s="52"/>
    </row>
    <row r="164" spans="1:10" s="53" customFormat="1" x14ac:dyDescent="0.25">
      <c r="A164" s="73" t="s">
        <v>217</v>
      </c>
      <c r="B164" s="17" t="s">
        <v>15</v>
      </c>
      <c r="C164" s="74" t="s">
        <v>172</v>
      </c>
      <c r="D164" s="74" t="s">
        <v>91</v>
      </c>
      <c r="E164" s="19"/>
      <c r="F164" s="74"/>
      <c r="G164" s="107">
        <f>+G165+G183</f>
        <v>1283.1120000000001</v>
      </c>
      <c r="H164" s="107">
        <f>+H165+H183</f>
        <v>1566.816</v>
      </c>
      <c r="I164" s="107">
        <f>+I165+I183</f>
        <v>1556.356</v>
      </c>
      <c r="J164" s="52"/>
    </row>
    <row r="165" spans="1:10" s="121" customFormat="1" ht="63" x14ac:dyDescent="0.25">
      <c r="A165" s="108" t="s">
        <v>218</v>
      </c>
      <c r="B165" s="29" t="s">
        <v>15</v>
      </c>
      <c r="C165" s="74" t="s">
        <v>172</v>
      </c>
      <c r="D165" s="74" t="s">
        <v>91</v>
      </c>
      <c r="E165" s="31" t="s">
        <v>174</v>
      </c>
      <c r="F165" s="74"/>
      <c r="G165" s="107">
        <f>+G166</f>
        <v>1258.1120000000001</v>
      </c>
      <c r="H165" s="107">
        <f>+H166</f>
        <v>1316.816</v>
      </c>
      <c r="I165" s="107">
        <f>+I166</f>
        <v>1306.356</v>
      </c>
      <c r="J165" s="120"/>
    </row>
    <row r="166" spans="1:10" s="41" customFormat="1" ht="63" x14ac:dyDescent="0.25">
      <c r="A166" s="35" t="s">
        <v>219</v>
      </c>
      <c r="B166" s="36" t="s">
        <v>15</v>
      </c>
      <c r="C166" s="37" t="s">
        <v>172</v>
      </c>
      <c r="D166" s="37" t="s">
        <v>91</v>
      </c>
      <c r="E166" s="38" t="s">
        <v>176</v>
      </c>
      <c r="F166" s="37"/>
      <c r="G166" s="39">
        <f>G167+G171+G174+G179</f>
        <v>1258.1120000000001</v>
      </c>
      <c r="H166" s="39">
        <f>H167+H171+H174+H179</f>
        <v>1316.816</v>
      </c>
      <c r="I166" s="39">
        <f>I167+I171+I174+I179</f>
        <v>1306.356</v>
      </c>
      <c r="J166" s="40"/>
    </row>
    <row r="167" spans="1:10" s="41" customFormat="1" x14ac:dyDescent="0.25">
      <c r="A167" s="108" t="s">
        <v>220</v>
      </c>
      <c r="B167" s="29" t="s">
        <v>15</v>
      </c>
      <c r="C167" s="30" t="s">
        <v>172</v>
      </c>
      <c r="D167" s="30" t="s">
        <v>91</v>
      </c>
      <c r="E167" s="31" t="s">
        <v>221</v>
      </c>
      <c r="F167" s="30"/>
      <c r="G167" s="32">
        <f>G168</f>
        <v>1212.98</v>
      </c>
      <c r="H167" s="32">
        <f>H168</f>
        <v>1258.816</v>
      </c>
      <c r="I167" s="32">
        <f>I168</f>
        <v>1248.356</v>
      </c>
      <c r="J167" s="40"/>
    </row>
    <row r="168" spans="1:10" s="41" customFormat="1" x14ac:dyDescent="0.25">
      <c r="A168" s="35" t="s">
        <v>222</v>
      </c>
      <c r="B168" s="36" t="s">
        <v>15</v>
      </c>
      <c r="C168" s="37" t="s">
        <v>172</v>
      </c>
      <c r="D168" s="37" t="s">
        <v>91</v>
      </c>
      <c r="E168" s="38" t="s">
        <v>223</v>
      </c>
      <c r="F168" s="37"/>
      <c r="G168" s="39">
        <f>SUM(G169:G170)</f>
        <v>1212.98</v>
      </c>
      <c r="H168" s="39">
        <f>SUM(H169:H170)</f>
        <v>1258.816</v>
      </c>
      <c r="I168" s="39">
        <f>SUM(I169:I170)</f>
        <v>1248.356</v>
      </c>
      <c r="J168" s="40" t="s">
        <v>224</v>
      </c>
    </row>
    <row r="169" spans="1:10" s="41" customFormat="1" x14ac:dyDescent="0.25">
      <c r="A169" s="43" t="s">
        <v>57</v>
      </c>
      <c r="B169" s="36" t="s">
        <v>15</v>
      </c>
      <c r="C169" s="37" t="s">
        <v>172</v>
      </c>
      <c r="D169" s="37" t="s">
        <v>91</v>
      </c>
      <c r="E169" s="38" t="s">
        <v>223</v>
      </c>
      <c r="F169" s="30" t="s">
        <v>58</v>
      </c>
      <c r="G169" s="39">
        <v>1212.98</v>
      </c>
      <c r="H169" s="39">
        <v>1258.816</v>
      </c>
      <c r="I169" s="39">
        <v>1248.356</v>
      </c>
      <c r="J169" s="40" t="s">
        <v>225</v>
      </c>
    </row>
    <row r="170" spans="1:10" s="41" customFormat="1" hidden="1" x14ac:dyDescent="0.25">
      <c r="A170" s="43" t="s">
        <v>36</v>
      </c>
      <c r="B170" s="36" t="s">
        <v>15</v>
      </c>
      <c r="C170" s="37" t="s">
        <v>172</v>
      </c>
      <c r="D170" s="37" t="s">
        <v>91</v>
      </c>
      <c r="E170" s="38" t="s">
        <v>223</v>
      </c>
      <c r="F170" s="30" t="s">
        <v>37</v>
      </c>
      <c r="G170" s="39">
        <v>0</v>
      </c>
      <c r="H170" s="32"/>
      <c r="I170" s="39"/>
      <c r="J170" s="40"/>
    </row>
    <row r="171" spans="1:10" s="41" customFormat="1" hidden="1" x14ac:dyDescent="0.25">
      <c r="A171" s="108" t="s">
        <v>226</v>
      </c>
      <c r="B171" s="29" t="s">
        <v>15</v>
      </c>
      <c r="C171" s="30" t="s">
        <v>172</v>
      </c>
      <c r="D171" s="30" t="s">
        <v>91</v>
      </c>
      <c r="E171" s="31" t="s">
        <v>227</v>
      </c>
      <c r="F171" s="30"/>
      <c r="G171" s="32">
        <f t="shared" ref="G171:I172" si="17">G172</f>
        <v>0</v>
      </c>
      <c r="H171" s="32">
        <f t="shared" si="17"/>
        <v>0</v>
      </c>
      <c r="I171" s="32">
        <f t="shared" si="17"/>
        <v>0</v>
      </c>
      <c r="J171" s="40"/>
    </row>
    <row r="172" spans="1:10" s="41" customFormat="1" hidden="1" x14ac:dyDescent="0.25">
      <c r="A172" s="35" t="s">
        <v>222</v>
      </c>
      <c r="B172" s="36" t="s">
        <v>15</v>
      </c>
      <c r="C172" s="37" t="s">
        <v>172</v>
      </c>
      <c r="D172" s="37" t="s">
        <v>91</v>
      </c>
      <c r="E172" s="38" t="s">
        <v>228</v>
      </c>
      <c r="F172" s="30"/>
      <c r="G172" s="32">
        <f t="shared" si="17"/>
        <v>0</v>
      </c>
      <c r="H172" s="32">
        <f t="shared" si="17"/>
        <v>0</v>
      </c>
      <c r="I172" s="39">
        <f t="shared" si="17"/>
        <v>0</v>
      </c>
      <c r="J172" s="40"/>
    </row>
    <row r="173" spans="1:10" s="41" customFormat="1" hidden="1" x14ac:dyDescent="0.25">
      <c r="A173" s="43" t="s">
        <v>57</v>
      </c>
      <c r="B173" s="36" t="s">
        <v>15</v>
      </c>
      <c r="C173" s="37" t="s">
        <v>172</v>
      </c>
      <c r="D173" s="37" t="s">
        <v>91</v>
      </c>
      <c r="E173" s="38" t="s">
        <v>228</v>
      </c>
      <c r="F173" s="30" t="s">
        <v>58</v>
      </c>
      <c r="G173" s="32"/>
      <c r="H173" s="32"/>
      <c r="I173" s="39"/>
      <c r="J173" s="40"/>
    </row>
    <row r="174" spans="1:10" s="41" customFormat="1" ht="31.5" hidden="1" x14ac:dyDescent="0.25">
      <c r="A174" s="85" t="s">
        <v>229</v>
      </c>
      <c r="B174" s="29" t="s">
        <v>15</v>
      </c>
      <c r="C174" s="30" t="s">
        <v>172</v>
      </c>
      <c r="D174" s="30" t="s">
        <v>91</v>
      </c>
      <c r="E174" s="31" t="s">
        <v>227</v>
      </c>
      <c r="F174" s="30"/>
      <c r="G174" s="32"/>
      <c r="H174" s="32"/>
      <c r="I174" s="32">
        <f>I175+I177</f>
        <v>0</v>
      </c>
      <c r="J174" s="40"/>
    </row>
    <row r="175" spans="1:10" s="41" customFormat="1" hidden="1" x14ac:dyDescent="0.25">
      <c r="A175" s="96" t="s">
        <v>222</v>
      </c>
      <c r="B175" s="36" t="s">
        <v>15</v>
      </c>
      <c r="C175" s="37" t="s">
        <v>172</v>
      </c>
      <c r="D175" s="37" t="s">
        <v>91</v>
      </c>
      <c r="E175" s="38" t="s">
        <v>228</v>
      </c>
      <c r="F175" s="30"/>
      <c r="G175" s="32"/>
      <c r="H175" s="32"/>
      <c r="I175" s="39">
        <f>I176</f>
        <v>0</v>
      </c>
      <c r="J175" s="40"/>
    </row>
    <row r="176" spans="1:10" s="41" customFormat="1" ht="31.5" hidden="1" x14ac:dyDescent="0.25">
      <c r="A176" s="63" t="s">
        <v>82</v>
      </c>
      <c r="B176" s="36" t="s">
        <v>15</v>
      </c>
      <c r="C176" s="37" t="s">
        <v>172</v>
      </c>
      <c r="D176" s="37" t="s">
        <v>91</v>
      </c>
      <c r="E176" s="38" t="s">
        <v>228</v>
      </c>
      <c r="F176" s="30" t="s">
        <v>58</v>
      </c>
      <c r="G176" s="32"/>
      <c r="H176" s="32"/>
      <c r="I176" s="39"/>
      <c r="J176" s="40"/>
    </row>
    <row r="177" spans="1:10" s="41" customFormat="1" ht="31.5" hidden="1" x14ac:dyDescent="0.25">
      <c r="A177" s="43" t="s">
        <v>230</v>
      </c>
      <c r="B177" s="36" t="s">
        <v>15</v>
      </c>
      <c r="C177" s="37" t="s">
        <v>172</v>
      </c>
      <c r="D177" s="37" t="s">
        <v>91</v>
      </c>
      <c r="E177" s="38" t="s">
        <v>228</v>
      </c>
      <c r="F177" s="30"/>
      <c r="G177" s="32"/>
      <c r="H177" s="32"/>
      <c r="I177" s="39">
        <f>I178</f>
        <v>0</v>
      </c>
      <c r="J177" s="40"/>
    </row>
    <row r="178" spans="1:10" s="41" customFormat="1" hidden="1" x14ac:dyDescent="0.25">
      <c r="A178" s="43" t="s">
        <v>57</v>
      </c>
      <c r="B178" s="36" t="s">
        <v>15</v>
      </c>
      <c r="C178" s="37" t="s">
        <v>172</v>
      </c>
      <c r="D178" s="37" t="s">
        <v>91</v>
      </c>
      <c r="E178" s="38" t="s">
        <v>228</v>
      </c>
      <c r="F178" s="30" t="s">
        <v>58</v>
      </c>
      <c r="G178" s="32"/>
      <c r="H178" s="32"/>
      <c r="I178" s="39"/>
      <c r="J178" s="40"/>
    </row>
    <row r="179" spans="1:10" s="41" customFormat="1" ht="31.5" x14ac:dyDescent="0.25">
      <c r="A179" s="108" t="s">
        <v>231</v>
      </c>
      <c r="B179" s="29" t="s">
        <v>15</v>
      </c>
      <c r="C179" s="30" t="s">
        <v>172</v>
      </c>
      <c r="D179" s="30" t="s">
        <v>91</v>
      </c>
      <c r="E179" s="31" t="s">
        <v>232</v>
      </c>
      <c r="F179" s="30"/>
      <c r="G179" s="32">
        <f>G180</f>
        <v>45.131999999999998</v>
      </c>
      <c r="H179" s="32">
        <f>H180</f>
        <v>58</v>
      </c>
      <c r="I179" s="32">
        <f>I180</f>
        <v>58</v>
      </c>
      <c r="J179" s="40"/>
    </row>
    <row r="180" spans="1:10" s="41" customFormat="1" x14ac:dyDescent="0.25">
      <c r="A180" s="35" t="s">
        <v>222</v>
      </c>
      <c r="B180" s="36" t="s">
        <v>15</v>
      </c>
      <c r="C180" s="37" t="s">
        <v>172</v>
      </c>
      <c r="D180" s="37" t="s">
        <v>91</v>
      </c>
      <c r="E180" s="38" t="s">
        <v>233</v>
      </c>
      <c r="F180" s="30"/>
      <c r="G180" s="39">
        <f>G181+G182</f>
        <v>45.131999999999998</v>
      </c>
      <c r="H180" s="39">
        <f>H181+H182</f>
        <v>58</v>
      </c>
      <c r="I180" s="39">
        <f>I181+I182</f>
        <v>58</v>
      </c>
      <c r="J180" s="40"/>
    </row>
    <row r="181" spans="1:10" s="41" customFormat="1" x14ac:dyDescent="0.25">
      <c r="A181" s="43" t="s">
        <v>57</v>
      </c>
      <c r="B181" s="36" t="s">
        <v>15</v>
      </c>
      <c r="C181" s="37" t="s">
        <v>172</v>
      </c>
      <c r="D181" s="37" t="s">
        <v>91</v>
      </c>
      <c r="E181" s="38" t="s">
        <v>233</v>
      </c>
      <c r="F181" s="30" t="s">
        <v>58</v>
      </c>
      <c r="G181" s="39">
        <v>45.131999999999998</v>
      </c>
      <c r="H181" s="39">
        <v>58</v>
      </c>
      <c r="I181" s="39">
        <v>58</v>
      </c>
      <c r="J181" s="40"/>
    </row>
    <row r="182" spans="1:10" s="41" customFormat="1" hidden="1" x14ac:dyDescent="0.25">
      <c r="A182" s="43" t="s">
        <v>36</v>
      </c>
      <c r="B182" s="36" t="s">
        <v>15</v>
      </c>
      <c r="C182" s="37" t="s">
        <v>172</v>
      </c>
      <c r="D182" s="37" t="s">
        <v>91</v>
      </c>
      <c r="E182" s="38" t="s">
        <v>233</v>
      </c>
      <c r="F182" s="37" t="s">
        <v>37</v>
      </c>
      <c r="G182" s="39"/>
      <c r="H182" s="39"/>
      <c r="I182" s="39"/>
      <c r="J182" s="40"/>
    </row>
    <row r="183" spans="1:10" s="41" customFormat="1" ht="47.25" x14ac:dyDescent="0.25">
      <c r="A183" s="108" t="s">
        <v>330</v>
      </c>
      <c r="B183" s="36" t="s">
        <v>15</v>
      </c>
      <c r="C183" s="37" t="s">
        <v>172</v>
      </c>
      <c r="D183" s="37" t="s">
        <v>91</v>
      </c>
      <c r="E183" s="38" t="s">
        <v>234</v>
      </c>
      <c r="F183" s="37"/>
      <c r="G183" s="32">
        <f>G185+G195</f>
        <v>25</v>
      </c>
      <c r="H183" s="32">
        <f t="shared" ref="H183:I183" si="18">H185+H195</f>
        <v>250</v>
      </c>
      <c r="I183" s="32">
        <f t="shared" si="18"/>
        <v>250</v>
      </c>
      <c r="J183" s="40"/>
    </row>
    <row r="184" spans="1:10" s="41" customFormat="1" hidden="1" x14ac:dyDescent="0.25">
      <c r="A184" s="108"/>
      <c r="B184" s="29"/>
      <c r="C184" s="30"/>
      <c r="D184" s="30"/>
      <c r="E184" s="31"/>
      <c r="F184" s="30"/>
      <c r="G184" s="32"/>
      <c r="H184" s="32"/>
      <c r="I184" s="32"/>
      <c r="J184" s="40"/>
    </row>
    <row r="185" spans="1:10" s="41" customFormat="1" ht="47.25" x14ac:dyDescent="0.25">
      <c r="A185" s="108" t="s">
        <v>235</v>
      </c>
      <c r="B185" s="36" t="s">
        <v>15</v>
      </c>
      <c r="C185" s="37" t="s">
        <v>172</v>
      </c>
      <c r="D185" s="37" t="s">
        <v>91</v>
      </c>
      <c r="E185" s="38" t="s">
        <v>236</v>
      </c>
      <c r="F185" s="37"/>
      <c r="G185" s="39">
        <f>G186</f>
        <v>25</v>
      </c>
      <c r="H185" s="39">
        <v>250</v>
      </c>
      <c r="I185" s="39">
        <v>250</v>
      </c>
      <c r="J185" s="40"/>
    </row>
    <row r="186" spans="1:10" s="41" customFormat="1" x14ac:dyDescent="0.25">
      <c r="A186" s="122" t="s">
        <v>237</v>
      </c>
      <c r="B186" s="36" t="s">
        <v>15</v>
      </c>
      <c r="C186" s="37" t="s">
        <v>172</v>
      </c>
      <c r="D186" s="37" t="s">
        <v>91</v>
      </c>
      <c r="E186" s="38" t="s">
        <v>238</v>
      </c>
      <c r="F186" s="37"/>
      <c r="G186" s="39">
        <f>G187</f>
        <v>25</v>
      </c>
      <c r="H186" s="39">
        <v>250</v>
      </c>
      <c r="I186" s="39">
        <v>250</v>
      </c>
      <c r="J186" s="40"/>
    </row>
    <row r="187" spans="1:10" s="41" customFormat="1" x14ac:dyDescent="0.25">
      <c r="A187" s="43" t="s">
        <v>57</v>
      </c>
      <c r="B187" s="36" t="s">
        <v>15</v>
      </c>
      <c r="C187" s="37" t="s">
        <v>172</v>
      </c>
      <c r="D187" s="37" t="s">
        <v>91</v>
      </c>
      <c r="E187" s="38" t="s">
        <v>238</v>
      </c>
      <c r="F187" s="30" t="s">
        <v>58</v>
      </c>
      <c r="G187" s="39">
        <v>25</v>
      </c>
      <c r="H187" s="39">
        <v>250</v>
      </c>
      <c r="I187" s="39">
        <v>250</v>
      </c>
      <c r="J187" s="40"/>
    </row>
    <row r="188" spans="1:10" s="41" customFormat="1" ht="31.5" hidden="1" x14ac:dyDescent="0.25">
      <c r="A188" s="43" t="s">
        <v>239</v>
      </c>
      <c r="B188" s="36" t="s">
        <v>15</v>
      </c>
      <c r="C188" s="37" t="s">
        <v>172</v>
      </c>
      <c r="D188" s="37" t="s">
        <v>91</v>
      </c>
      <c r="E188" s="38" t="s">
        <v>240</v>
      </c>
      <c r="F188" s="37"/>
      <c r="G188" s="39">
        <f>G189+G190</f>
        <v>0</v>
      </c>
      <c r="H188" s="39"/>
      <c r="I188" s="39"/>
      <c r="J188" s="40"/>
    </row>
    <row r="189" spans="1:10" s="41" customFormat="1" hidden="1" x14ac:dyDescent="0.25">
      <c r="A189" s="43" t="s">
        <v>57</v>
      </c>
      <c r="B189" s="36" t="s">
        <v>15</v>
      </c>
      <c r="C189" s="37" t="s">
        <v>172</v>
      </c>
      <c r="D189" s="37" t="s">
        <v>91</v>
      </c>
      <c r="E189" s="38" t="s">
        <v>240</v>
      </c>
      <c r="F189" s="30" t="s">
        <v>58</v>
      </c>
      <c r="G189" s="39"/>
      <c r="H189" s="39"/>
      <c r="I189" s="39"/>
      <c r="J189" s="40"/>
    </row>
    <row r="190" spans="1:10" s="41" customFormat="1" ht="31.5" hidden="1" x14ac:dyDescent="0.25">
      <c r="A190" s="43" t="s">
        <v>241</v>
      </c>
      <c r="B190" s="17" t="s">
        <v>15</v>
      </c>
      <c r="C190" s="37" t="s">
        <v>172</v>
      </c>
      <c r="D190" s="37" t="s">
        <v>91</v>
      </c>
      <c r="E190" s="38" t="s">
        <v>240</v>
      </c>
      <c r="F190" s="37"/>
      <c r="G190" s="39">
        <f>G191</f>
        <v>0</v>
      </c>
      <c r="H190" s="39"/>
      <c r="I190" s="39"/>
      <c r="J190" s="40" t="s">
        <v>242</v>
      </c>
    </row>
    <row r="191" spans="1:10" s="41" customFormat="1" hidden="1" x14ac:dyDescent="0.25">
      <c r="A191" s="43" t="s">
        <v>57</v>
      </c>
      <c r="B191" s="17" t="s">
        <v>15</v>
      </c>
      <c r="C191" s="37" t="s">
        <v>172</v>
      </c>
      <c r="D191" s="37" t="s">
        <v>91</v>
      </c>
      <c r="E191" s="38" t="s">
        <v>243</v>
      </c>
      <c r="F191" s="30" t="s">
        <v>58</v>
      </c>
      <c r="G191" s="39"/>
      <c r="H191" s="39"/>
      <c r="I191" s="39"/>
      <c r="J191" s="40" t="s">
        <v>28</v>
      </c>
    </row>
    <row r="192" spans="1:10" s="53" customFormat="1" ht="31.5" hidden="1" x14ac:dyDescent="0.25">
      <c r="A192" s="123" t="s">
        <v>244</v>
      </c>
      <c r="B192" s="124" t="s">
        <v>15</v>
      </c>
      <c r="C192" s="125" t="s">
        <v>172</v>
      </c>
      <c r="D192" s="125" t="s">
        <v>91</v>
      </c>
      <c r="E192" s="126" t="s">
        <v>245</v>
      </c>
      <c r="F192" s="125"/>
      <c r="G192" s="127">
        <f>G193</f>
        <v>0</v>
      </c>
      <c r="H192" s="128"/>
      <c r="I192" s="128"/>
      <c r="J192" s="52"/>
    </row>
    <row r="193" spans="1:10" s="53" customFormat="1" ht="31.5" hidden="1" x14ac:dyDescent="0.25">
      <c r="A193" s="129" t="s">
        <v>246</v>
      </c>
      <c r="B193" s="130" t="s">
        <v>15</v>
      </c>
      <c r="C193" s="131" t="s">
        <v>172</v>
      </c>
      <c r="D193" s="131" t="s">
        <v>91</v>
      </c>
      <c r="E193" s="132" t="s">
        <v>247</v>
      </c>
      <c r="F193" s="131"/>
      <c r="G193" s="133">
        <f>G194</f>
        <v>0</v>
      </c>
      <c r="H193" s="133"/>
      <c r="I193" s="133"/>
      <c r="J193" s="52"/>
    </row>
    <row r="194" spans="1:10" s="53" customFormat="1" ht="31.5" hidden="1" x14ac:dyDescent="0.25">
      <c r="A194" s="134" t="s">
        <v>82</v>
      </c>
      <c r="B194" s="130" t="s">
        <v>15</v>
      </c>
      <c r="C194" s="131" t="s">
        <v>172</v>
      </c>
      <c r="D194" s="131" t="s">
        <v>91</v>
      </c>
      <c r="E194" s="132" t="s">
        <v>247</v>
      </c>
      <c r="F194" s="135" t="s">
        <v>58</v>
      </c>
      <c r="G194" s="133">
        <v>0</v>
      </c>
      <c r="H194" s="133"/>
      <c r="I194" s="133"/>
      <c r="J194" s="52"/>
    </row>
    <row r="195" spans="1:10" s="53" customFormat="1" ht="31.5" hidden="1" x14ac:dyDescent="0.25">
      <c r="A195" s="123" t="s">
        <v>248</v>
      </c>
      <c r="B195" s="124" t="s">
        <v>15</v>
      </c>
      <c r="C195" s="125" t="s">
        <v>172</v>
      </c>
      <c r="D195" s="125" t="s">
        <v>91</v>
      </c>
      <c r="E195" s="126" t="s">
        <v>249</v>
      </c>
      <c r="F195" s="125"/>
      <c r="G195" s="127">
        <f>G196</f>
        <v>0</v>
      </c>
      <c r="H195" s="127">
        <f t="shared" ref="H195:I196" si="19">H196</f>
        <v>0</v>
      </c>
      <c r="I195" s="127">
        <f t="shared" si="19"/>
        <v>0</v>
      </c>
      <c r="J195" s="52"/>
    </row>
    <row r="196" spans="1:10" s="53" customFormat="1" ht="31.5" hidden="1" x14ac:dyDescent="0.25">
      <c r="A196" s="129" t="s">
        <v>246</v>
      </c>
      <c r="B196" s="130" t="s">
        <v>15</v>
      </c>
      <c r="C196" s="131" t="s">
        <v>172</v>
      </c>
      <c r="D196" s="131" t="s">
        <v>91</v>
      </c>
      <c r="E196" s="132" t="s">
        <v>250</v>
      </c>
      <c r="F196" s="131"/>
      <c r="G196" s="133">
        <f>G197</f>
        <v>0</v>
      </c>
      <c r="H196" s="133">
        <f t="shared" si="19"/>
        <v>0</v>
      </c>
      <c r="I196" s="133">
        <f t="shared" si="19"/>
        <v>0</v>
      </c>
      <c r="J196" s="52"/>
    </row>
    <row r="197" spans="1:10" s="53" customFormat="1" ht="31.5" hidden="1" x14ac:dyDescent="0.25">
      <c r="A197" s="134" t="s">
        <v>82</v>
      </c>
      <c r="B197" s="130" t="s">
        <v>15</v>
      </c>
      <c r="C197" s="131" t="s">
        <v>172</v>
      </c>
      <c r="D197" s="131" t="s">
        <v>91</v>
      </c>
      <c r="E197" s="132" t="s">
        <v>250</v>
      </c>
      <c r="F197" s="135" t="s">
        <v>58</v>
      </c>
      <c r="G197" s="133">
        <v>0</v>
      </c>
      <c r="H197" s="133">
        <v>0</v>
      </c>
      <c r="I197" s="133">
        <v>0</v>
      </c>
      <c r="J197" s="52"/>
    </row>
    <row r="198" spans="1:10" s="53" customFormat="1" x14ac:dyDescent="0.25">
      <c r="A198" s="27" t="s">
        <v>251</v>
      </c>
      <c r="B198" s="58" t="s">
        <v>15</v>
      </c>
      <c r="C198" s="18" t="s">
        <v>252</v>
      </c>
      <c r="D198" s="18"/>
      <c r="E198" s="19"/>
      <c r="F198" s="18"/>
      <c r="G198" s="20">
        <f t="shared" ref="G198:I199" si="20">+G199</f>
        <v>6859.7999999999993</v>
      </c>
      <c r="H198" s="20">
        <f t="shared" si="20"/>
        <v>4944.3239999999996</v>
      </c>
      <c r="I198" s="20">
        <f t="shared" si="20"/>
        <v>5067.7929999999997</v>
      </c>
      <c r="J198" s="52"/>
    </row>
    <row r="199" spans="1:10" s="53" customFormat="1" x14ac:dyDescent="0.25">
      <c r="A199" s="27" t="s">
        <v>253</v>
      </c>
      <c r="B199" s="17" t="s">
        <v>15</v>
      </c>
      <c r="C199" s="18" t="s">
        <v>252</v>
      </c>
      <c r="D199" s="18" t="s">
        <v>17</v>
      </c>
      <c r="E199" s="19"/>
      <c r="F199" s="18"/>
      <c r="G199" s="20">
        <f t="shared" si="20"/>
        <v>6859.7999999999993</v>
      </c>
      <c r="H199" s="20">
        <f t="shared" si="20"/>
        <v>4944.3239999999996</v>
      </c>
      <c r="I199" s="20">
        <f t="shared" si="20"/>
        <v>5067.7929999999997</v>
      </c>
      <c r="J199" s="52"/>
    </row>
    <row r="200" spans="1:10" s="53" customFormat="1" ht="47.25" x14ac:dyDescent="0.25">
      <c r="A200" s="108" t="s">
        <v>325</v>
      </c>
      <c r="B200" s="29" t="s">
        <v>15</v>
      </c>
      <c r="C200" s="17" t="s">
        <v>252</v>
      </c>
      <c r="D200" s="17" t="s">
        <v>17</v>
      </c>
      <c r="E200" s="19" t="s">
        <v>254</v>
      </c>
      <c r="F200" s="18"/>
      <c r="G200" s="20">
        <f>G201+G216</f>
        <v>6859.7999999999993</v>
      </c>
      <c r="H200" s="20">
        <f>H201+H216</f>
        <v>4944.3239999999996</v>
      </c>
      <c r="I200" s="20">
        <f>I201+I216</f>
        <v>5067.7929999999997</v>
      </c>
      <c r="J200" s="52"/>
    </row>
    <row r="201" spans="1:10" s="53" customFormat="1" ht="63" x14ac:dyDescent="0.25">
      <c r="A201" s="136" t="s">
        <v>326</v>
      </c>
      <c r="B201" s="36" t="s">
        <v>15</v>
      </c>
      <c r="C201" s="24" t="s">
        <v>252</v>
      </c>
      <c r="D201" s="24" t="s">
        <v>17</v>
      </c>
      <c r="E201" s="65" t="s">
        <v>255</v>
      </c>
      <c r="F201" s="24"/>
      <c r="G201" s="20">
        <f>G202</f>
        <v>5843.2999999999993</v>
      </c>
      <c r="H201" s="20">
        <f>H202</f>
        <v>4070.8239999999996</v>
      </c>
      <c r="I201" s="20">
        <f>I202</f>
        <v>4194.2929999999997</v>
      </c>
      <c r="J201" s="52"/>
    </row>
    <row r="202" spans="1:10" s="53" customFormat="1" ht="31.5" x14ac:dyDescent="0.25">
      <c r="A202" s="85" t="s">
        <v>256</v>
      </c>
      <c r="B202" s="29" t="s">
        <v>15</v>
      </c>
      <c r="C202" s="17" t="s">
        <v>252</v>
      </c>
      <c r="D202" s="17" t="s">
        <v>17</v>
      </c>
      <c r="E202" s="19" t="s">
        <v>257</v>
      </c>
      <c r="F202" s="17"/>
      <c r="G202" s="20">
        <f>G203+G210+G212+G208+G206</f>
        <v>5843.2999999999993</v>
      </c>
      <c r="H202" s="20">
        <f>H203+H210+H212</f>
        <v>4070.8239999999996</v>
      </c>
      <c r="I202" s="20">
        <f>I203+I210+I212</f>
        <v>4194.2929999999997</v>
      </c>
      <c r="J202" s="52"/>
    </row>
    <row r="203" spans="1:10" s="53" customFormat="1" x14ac:dyDescent="0.25">
      <c r="A203" s="43" t="s">
        <v>80</v>
      </c>
      <c r="B203" s="36" t="s">
        <v>15</v>
      </c>
      <c r="C203" s="24" t="s">
        <v>252</v>
      </c>
      <c r="D203" s="24" t="s">
        <v>17</v>
      </c>
      <c r="E203" s="65" t="s">
        <v>258</v>
      </c>
      <c r="F203" s="24"/>
      <c r="G203" s="48">
        <f>G204+G205</f>
        <v>1254.6079999999999</v>
      </c>
      <c r="H203" s="48">
        <f>H204+H205</f>
        <v>1368.356</v>
      </c>
      <c r="I203" s="48">
        <f>SUM(I204:I205)</f>
        <v>1491.825</v>
      </c>
      <c r="J203" s="52"/>
    </row>
    <row r="204" spans="1:10" s="53" customFormat="1" x14ac:dyDescent="0.25">
      <c r="A204" s="43" t="s">
        <v>57</v>
      </c>
      <c r="B204" s="36" t="s">
        <v>15</v>
      </c>
      <c r="C204" s="24" t="s">
        <v>252</v>
      </c>
      <c r="D204" s="24" t="s">
        <v>17</v>
      </c>
      <c r="E204" s="65" t="s">
        <v>258</v>
      </c>
      <c r="F204" s="17" t="s">
        <v>58</v>
      </c>
      <c r="G204" s="51">
        <v>1183.1079999999999</v>
      </c>
      <c r="H204" s="51">
        <v>1318.356</v>
      </c>
      <c r="I204" s="51">
        <v>1441.825</v>
      </c>
      <c r="J204" s="52"/>
    </row>
    <row r="205" spans="1:10" s="53" customFormat="1" x14ac:dyDescent="0.25">
      <c r="A205" s="43" t="s">
        <v>36</v>
      </c>
      <c r="B205" s="36" t="s">
        <v>15</v>
      </c>
      <c r="C205" s="24" t="s">
        <v>252</v>
      </c>
      <c r="D205" s="24" t="s">
        <v>17</v>
      </c>
      <c r="E205" s="65" t="s">
        <v>258</v>
      </c>
      <c r="F205" s="17" t="s">
        <v>37</v>
      </c>
      <c r="G205" s="51">
        <v>71.5</v>
      </c>
      <c r="H205" s="51">
        <v>50</v>
      </c>
      <c r="I205" s="51">
        <v>50</v>
      </c>
      <c r="J205" s="52"/>
    </row>
    <row r="206" spans="1:10" s="53" customFormat="1" hidden="1" x14ac:dyDescent="0.25">
      <c r="A206" s="137" t="s">
        <v>259</v>
      </c>
      <c r="B206" s="138" t="s">
        <v>15</v>
      </c>
      <c r="C206" s="139" t="s">
        <v>252</v>
      </c>
      <c r="D206" s="139" t="s">
        <v>17</v>
      </c>
      <c r="E206" s="65" t="s">
        <v>260</v>
      </c>
      <c r="F206" s="139"/>
      <c r="G206" s="51">
        <f>G207</f>
        <v>0</v>
      </c>
      <c r="H206" s="51">
        <f>H207</f>
        <v>0</v>
      </c>
      <c r="I206" s="51">
        <f>I207</f>
        <v>0</v>
      </c>
      <c r="J206" s="52"/>
    </row>
    <row r="207" spans="1:10" s="53" customFormat="1" hidden="1" x14ac:dyDescent="0.25">
      <c r="A207" s="140" t="s">
        <v>82</v>
      </c>
      <c r="B207" s="138" t="s">
        <v>15</v>
      </c>
      <c r="C207" s="139" t="s">
        <v>252</v>
      </c>
      <c r="D207" s="139" t="s">
        <v>17</v>
      </c>
      <c r="E207" s="65" t="s">
        <v>260</v>
      </c>
      <c r="F207" s="141" t="s">
        <v>58</v>
      </c>
      <c r="G207" s="51">
        <v>0</v>
      </c>
      <c r="H207" s="51">
        <v>0</v>
      </c>
      <c r="I207" s="51">
        <v>0</v>
      </c>
      <c r="J207" s="52"/>
    </row>
    <row r="208" spans="1:10" s="53" customFormat="1" hidden="1" x14ac:dyDescent="0.25">
      <c r="A208" s="137" t="s">
        <v>259</v>
      </c>
      <c r="B208" s="138" t="s">
        <v>15</v>
      </c>
      <c r="C208" s="139" t="s">
        <v>252</v>
      </c>
      <c r="D208" s="139" t="s">
        <v>17</v>
      </c>
      <c r="E208" s="65" t="s">
        <v>261</v>
      </c>
      <c r="F208" s="139"/>
      <c r="G208" s="51">
        <f>G209</f>
        <v>0</v>
      </c>
      <c r="H208" s="51">
        <f>H209</f>
        <v>0</v>
      </c>
      <c r="I208" s="51">
        <f>I209</f>
        <v>0</v>
      </c>
      <c r="J208" s="52"/>
    </row>
    <row r="209" spans="1:10" s="53" customFormat="1" hidden="1" x14ac:dyDescent="0.25">
      <c r="A209" s="140" t="s">
        <v>82</v>
      </c>
      <c r="B209" s="138" t="s">
        <v>15</v>
      </c>
      <c r="C209" s="139" t="s">
        <v>252</v>
      </c>
      <c r="D209" s="139" t="s">
        <v>17</v>
      </c>
      <c r="E209" s="65" t="s">
        <v>261</v>
      </c>
      <c r="F209" s="141" t="s">
        <v>58</v>
      </c>
      <c r="G209" s="51">
        <v>0</v>
      </c>
      <c r="H209" s="51">
        <v>0</v>
      </c>
      <c r="I209" s="51">
        <v>0</v>
      </c>
      <c r="J209" s="52"/>
    </row>
    <row r="210" spans="1:10" s="41" customFormat="1" ht="47.25" x14ac:dyDescent="0.25">
      <c r="A210" s="142" t="s">
        <v>262</v>
      </c>
      <c r="B210" s="36" t="s">
        <v>15</v>
      </c>
      <c r="C210" s="24" t="s">
        <v>252</v>
      </c>
      <c r="D210" s="24" t="s">
        <v>17</v>
      </c>
      <c r="E210" s="19" t="s">
        <v>263</v>
      </c>
      <c r="F210" s="17"/>
      <c r="G210" s="39">
        <f>G211</f>
        <v>1135.846</v>
      </c>
      <c r="H210" s="51">
        <f>H211</f>
        <v>0</v>
      </c>
      <c r="I210" s="51">
        <f>I211</f>
        <v>0</v>
      </c>
      <c r="J210" s="40" t="s">
        <v>264</v>
      </c>
    </row>
    <row r="211" spans="1:10" s="41" customFormat="1" ht="47.25" x14ac:dyDescent="0.25">
      <c r="A211" s="42" t="s">
        <v>26</v>
      </c>
      <c r="B211" s="36" t="s">
        <v>15</v>
      </c>
      <c r="C211" s="24" t="s">
        <v>252</v>
      </c>
      <c r="D211" s="24" t="s">
        <v>17</v>
      </c>
      <c r="E211" s="65" t="s">
        <v>263</v>
      </c>
      <c r="F211" s="17" t="s">
        <v>27</v>
      </c>
      <c r="G211" s="51">
        <v>1135.846</v>
      </c>
      <c r="H211" s="51">
        <v>0</v>
      </c>
      <c r="I211" s="51">
        <v>0</v>
      </c>
      <c r="J211" s="40"/>
    </row>
    <row r="212" spans="1:10" s="41" customFormat="1" ht="41.25" customHeight="1" x14ac:dyDescent="0.25">
      <c r="A212" s="143" t="s">
        <v>265</v>
      </c>
      <c r="B212" s="29" t="s">
        <v>15</v>
      </c>
      <c r="C212" s="17" t="s">
        <v>252</v>
      </c>
      <c r="D212" s="17" t="s">
        <v>17</v>
      </c>
      <c r="E212" s="19" t="s">
        <v>266</v>
      </c>
      <c r="F212" s="24"/>
      <c r="G212" s="39">
        <f>G213</f>
        <v>3452.846</v>
      </c>
      <c r="H212" s="39">
        <f>H213</f>
        <v>2702.4679999999998</v>
      </c>
      <c r="I212" s="51">
        <f>I213</f>
        <v>2702.4679999999998</v>
      </c>
      <c r="J212" s="40"/>
    </row>
    <row r="213" spans="1:10" s="41" customFormat="1" ht="47.25" x14ac:dyDescent="0.25">
      <c r="A213" s="42" t="s">
        <v>26</v>
      </c>
      <c r="B213" s="36" t="s">
        <v>15</v>
      </c>
      <c r="C213" s="24" t="s">
        <v>252</v>
      </c>
      <c r="D213" s="24" t="s">
        <v>17</v>
      </c>
      <c r="E213" s="65" t="s">
        <v>266</v>
      </c>
      <c r="F213" s="17" t="s">
        <v>27</v>
      </c>
      <c r="G213" s="51">
        <v>3452.846</v>
      </c>
      <c r="H213" s="51">
        <v>2702.4679999999998</v>
      </c>
      <c r="I213" s="51">
        <v>2702.4679999999998</v>
      </c>
      <c r="J213" s="40"/>
    </row>
    <row r="214" spans="1:10" s="41" customFormat="1" ht="47.25" hidden="1" x14ac:dyDescent="0.25">
      <c r="A214" s="63" t="s">
        <v>267</v>
      </c>
      <c r="B214" s="36" t="s">
        <v>15</v>
      </c>
      <c r="C214" s="24" t="s">
        <v>252</v>
      </c>
      <c r="D214" s="24" t="s">
        <v>17</v>
      </c>
      <c r="E214" s="65" t="s">
        <v>268</v>
      </c>
      <c r="F214" s="24"/>
      <c r="G214" s="51"/>
      <c r="H214" s="51"/>
      <c r="I214" s="51">
        <f>I215</f>
        <v>0</v>
      </c>
      <c r="J214" s="40"/>
    </row>
    <row r="215" spans="1:10" s="41" customFormat="1" ht="47.25" hidden="1" x14ac:dyDescent="0.25">
      <c r="A215" s="42" t="s">
        <v>26</v>
      </c>
      <c r="B215" s="36" t="s">
        <v>15</v>
      </c>
      <c r="C215" s="24" t="s">
        <v>252</v>
      </c>
      <c r="D215" s="24" t="s">
        <v>17</v>
      </c>
      <c r="E215" s="65" t="s">
        <v>268</v>
      </c>
      <c r="F215" s="24" t="s">
        <v>27</v>
      </c>
      <c r="G215" s="51"/>
      <c r="H215" s="51"/>
      <c r="I215" s="51"/>
      <c r="J215" s="40"/>
    </row>
    <row r="216" spans="1:10" s="41" customFormat="1" ht="47.25" x14ac:dyDescent="0.25">
      <c r="A216" s="136" t="s">
        <v>327</v>
      </c>
      <c r="B216" s="29" t="s">
        <v>15</v>
      </c>
      <c r="C216" s="17" t="s">
        <v>252</v>
      </c>
      <c r="D216" s="17" t="s">
        <v>17</v>
      </c>
      <c r="E216" s="31" t="s">
        <v>269</v>
      </c>
      <c r="F216" s="37"/>
      <c r="G216" s="39">
        <f>G217</f>
        <v>1016.5</v>
      </c>
      <c r="H216" s="39">
        <f>H217</f>
        <v>873.5</v>
      </c>
      <c r="I216" s="39">
        <f>I217</f>
        <v>873.5</v>
      </c>
      <c r="J216" s="40"/>
    </row>
    <row r="217" spans="1:10" s="41" customFormat="1" ht="31.5" x14ac:dyDescent="0.25">
      <c r="A217" s="85" t="s">
        <v>270</v>
      </c>
      <c r="B217" s="29" t="s">
        <v>15</v>
      </c>
      <c r="C217" s="17" t="s">
        <v>252</v>
      </c>
      <c r="D217" s="17" t="s">
        <v>17</v>
      </c>
      <c r="E217" s="75" t="s">
        <v>271</v>
      </c>
      <c r="F217" s="17"/>
      <c r="G217" s="45">
        <f>G218+G220+G222</f>
        <v>1016.5</v>
      </c>
      <c r="H217" s="45">
        <f>H218+H220+H222</f>
        <v>873.5</v>
      </c>
      <c r="I217" s="45">
        <f>I218+I220+I222</f>
        <v>873.5</v>
      </c>
      <c r="J217" s="40"/>
    </row>
    <row r="218" spans="1:10" s="41" customFormat="1" ht="47.25" x14ac:dyDescent="0.25">
      <c r="A218" s="142" t="s">
        <v>262</v>
      </c>
      <c r="B218" s="36" t="s">
        <v>15</v>
      </c>
      <c r="C218" s="24" t="s">
        <v>252</v>
      </c>
      <c r="D218" s="24" t="s">
        <v>17</v>
      </c>
      <c r="E218" s="144" t="s">
        <v>272</v>
      </c>
      <c r="F218" s="17"/>
      <c r="G218" s="51">
        <f>G219</f>
        <v>342</v>
      </c>
      <c r="H218" s="51">
        <v>0</v>
      </c>
      <c r="I218" s="51">
        <v>0</v>
      </c>
      <c r="J218" s="40"/>
    </row>
    <row r="219" spans="1:10" s="53" customFormat="1" ht="47.25" x14ac:dyDescent="0.25">
      <c r="A219" s="42" t="s">
        <v>26</v>
      </c>
      <c r="B219" s="36" t="s">
        <v>15</v>
      </c>
      <c r="C219" s="24" t="s">
        <v>252</v>
      </c>
      <c r="D219" s="24" t="s">
        <v>17</v>
      </c>
      <c r="E219" s="65" t="s">
        <v>272</v>
      </c>
      <c r="F219" s="17" t="s">
        <v>27</v>
      </c>
      <c r="G219" s="51">
        <v>342</v>
      </c>
      <c r="H219" s="39">
        <v>0</v>
      </c>
      <c r="I219" s="39">
        <v>0</v>
      </c>
      <c r="J219" s="52"/>
    </row>
    <row r="220" spans="1:10" s="53" customFormat="1" ht="56.25" x14ac:dyDescent="0.25">
      <c r="A220" s="145" t="s">
        <v>265</v>
      </c>
      <c r="B220" s="36" t="s">
        <v>15</v>
      </c>
      <c r="C220" s="24" t="s">
        <v>252</v>
      </c>
      <c r="D220" s="24" t="s">
        <v>17</v>
      </c>
      <c r="E220" s="144" t="s">
        <v>273</v>
      </c>
      <c r="F220" s="17"/>
      <c r="G220" s="39">
        <f>G221</f>
        <v>650</v>
      </c>
      <c r="H220" s="39">
        <f>H221</f>
        <v>850</v>
      </c>
      <c r="I220" s="39">
        <f>I221</f>
        <v>850</v>
      </c>
      <c r="J220" s="52"/>
    </row>
    <row r="221" spans="1:10" s="53" customFormat="1" ht="75" x14ac:dyDescent="0.25">
      <c r="A221" s="146" t="s">
        <v>274</v>
      </c>
      <c r="B221" s="36" t="s">
        <v>15</v>
      </c>
      <c r="C221" s="24" t="s">
        <v>252</v>
      </c>
      <c r="D221" s="24" t="s">
        <v>17</v>
      </c>
      <c r="E221" s="144" t="s">
        <v>273</v>
      </c>
      <c r="F221" s="17" t="s">
        <v>27</v>
      </c>
      <c r="G221" s="51">
        <v>650</v>
      </c>
      <c r="H221" s="51">
        <v>850</v>
      </c>
      <c r="I221" s="51">
        <v>850</v>
      </c>
      <c r="J221" s="52"/>
    </row>
    <row r="222" spans="1:10" s="53" customFormat="1" x14ac:dyDescent="0.25">
      <c r="A222" s="90" t="s">
        <v>80</v>
      </c>
      <c r="B222" s="36" t="s">
        <v>15</v>
      </c>
      <c r="C222" s="24" t="s">
        <v>252</v>
      </c>
      <c r="D222" s="24" t="s">
        <v>17</v>
      </c>
      <c r="E222" s="144" t="s">
        <v>275</v>
      </c>
      <c r="F222" s="30"/>
      <c r="G222" s="39">
        <f>G223+G224</f>
        <v>24.5</v>
      </c>
      <c r="H222" s="39">
        <f>H223+H224</f>
        <v>23.5</v>
      </c>
      <c r="I222" s="39">
        <f>I223+I224</f>
        <v>23.5</v>
      </c>
      <c r="J222" s="52"/>
    </row>
    <row r="223" spans="1:10" s="53" customFormat="1" x14ac:dyDescent="0.25">
      <c r="A223" s="43" t="s">
        <v>57</v>
      </c>
      <c r="B223" s="36" t="s">
        <v>15</v>
      </c>
      <c r="C223" s="24" t="s">
        <v>252</v>
      </c>
      <c r="D223" s="24" t="s">
        <v>17</v>
      </c>
      <c r="E223" s="65" t="s">
        <v>275</v>
      </c>
      <c r="F223" s="30" t="s">
        <v>58</v>
      </c>
      <c r="G223" s="51">
        <v>24.5</v>
      </c>
      <c r="H223" s="51">
        <v>23.5</v>
      </c>
      <c r="I223" s="51">
        <v>23.5</v>
      </c>
      <c r="J223" s="52"/>
    </row>
    <row r="224" spans="1:10" s="53" customFormat="1" hidden="1" x14ac:dyDescent="0.25">
      <c r="A224" s="43" t="s">
        <v>36</v>
      </c>
      <c r="B224" s="36" t="s">
        <v>15</v>
      </c>
      <c r="C224" s="24" t="s">
        <v>252</v>
      </c>
      <c r="D224" s="24" t="s">
        <v>17</v>
      </c>
      <c r="E224" s="47" t="s">
        <v>275</v>
      </c>
      <c r="F224" s="17" t="s">
        <v>37</v>
      </c>
      <c r="G224" s="51">
        <v>0</v>
      </c>
      <c r="H224" s="51">
        <v>0</v>
      </c>
      <c r="I224" s="51">
        <v>0</v>
      </c>
      <c r="J224" s="52"/>
    </row>
    <row r="225" spans="1:10" s="53" customFormat="1" x14ac:dyDescent="0.25">
      <c r="A225" s="27" t="s">
        <v>276</v>
      </c>
      <c r="B225" s="58" t="s">
        <v>15</v>
      </c>
      <c r="C225" s="16">
        <v>10</v>
      </c>
      <c r="D225" s="16"/>
      <c r="E225" s="19"/>
      <c r="F225" s="18"/>
      <c r="G225" s="20">
        <f>G232+G226</f>
        <v>5</v>
      </c>
      <c r="H225" s="20">
        <f>H232+H226</f>
        <v>1</v>
      </c>
      <c r="I225" s="20">
        <f>I232+I226</f>
        <v>1</v>
      </c>
      <c r="J225" s="52"/>
    </row>
    <row r="226" spans="1:10" s="53" customFormat="1" x14ac:dyDescent="0.25">
      <c r="A226" s="27" t="s">
        <v>277</v>
      </c>
      <c r="B226" s="17" t="s">
        <v>15</v>
      </c>
      <c r="C226" s="147">
        <v>10</v>
      </c>
      <c r="D226" s="74" t="s">
        <v>17</v>
      </c>
      <c r="E226" s="19"/>
      <c r="F226" s="74"/>
      <c r="G226" s="20">
        <f t="shared" ref="G226:I230" si="21">G227</f>
        <v>5</v>
      </c>
      <c r="H226" s="20">
        <f t="shared" si="21"/>
        <v>1</v>
      </c>
      <c r="I226" s="20">
        <f t="shared" si="21"/>
        <v>1</v>
      </c>
      <c r="J226" s="52"/>
    </row>
    <row r="227" spans="1:10" s="53" customFormat="1" ht="47.25" x14ac:dyDescent="0.25">
      <c r="A227" s="27" t="s">
        <v>324</v>
      </c>
      <c r="B227" s="29" t="s">
        <v>15</v>
      </c>
      <c r="C227" s="16">
        <v>10</v>
      </c>
      <c r="D227" s="18" t="s">
        <v>17</v>
      </c>
      <c r="E227" s="19" t="s">
        <v>278</v>
      </c>
      <c r="F227" s="18"/>
      <c r="G227" s="20">
        <f t="shared" si="21"/>
        <v>5</v>
      </c>
      <c r="H227" s="20">
        <f t="shared" si="21"/>
        <v>1</v>
      </c>
      <c r="I227" s="20">
        <f t="shared" si="21"/>
        <v>1</v>
      </c>
      <c r="J227" s="52"/>
    </row>
    <row r="228" spans="1:10" s="53" customFormat="1" ht="63" x14ac:dyDescent="0.25">
      <c r="A228" s="148" t="s">
        <v>332</v>
      </c>
      <c r="B228" s="36" t="s">
        <v>15</v>
      </c>
      <c r="C228" s="64">
        <v>10</v>
      </c>
      <c r="D228" s="24" t="s">
        <v>17</v>
      </c>
      <c r="E228" s="65" t="s">
        <v>279</v>
      </c>
      <c r="F228" s="17"/>
      <c r="G228" s="109">
        <f t="shared" si="21"/>
        <v>5</v>
      </c>
      <c r="H228" s="109">
        <f t="shared" si="21"/>
        <v>1</v>
      </c>
      <c r="I228" s="109">
        <f t="shared" si="21"/>
        <v>1</v>
      </c>
      <c r="J228" s="52"/>
    </row>
    <row r="229" spans="1:10" s="53" customFormat="1" ht="31.5" x14ac:dyDescent="0.25">
      <c r="A229" s="149" t="s">
        <v>280</v>
      </c>
      <c r="B229" s="29" t="s">
        <v>15</v>
      </c>
      <c r="C229" s="61">
        <v>10</v>
      </c>
      <c r="D229" s="17" t="s">
        <v>17</v>
      </c>
      <c r="E229" s="19" t="s">
        <v>281</v>
      </c>
      <c r="F229" s="17"/>
      <c r="G229" s="107">
        <f t="shared" si="21"/>
        <v>5</v>
      </c>
      <c r="H229" s="107">
        <f t="shared" si="21"/>
        <v>1</v>
      </c>
      <c r="I229" s="107">
        <f t="shared" si="21"/>
        <v>1</v>
      </c>
      <c r="J229" s="52"/>
    </row>
    <row r="230" spans="1:10" s="53" customFormat="1" x14ac:dyDescent="0.25">
      <c r="A230" s="66" t="s">
        <v>282</v>
      </c>
      <c r="B230" s="36" t="s">
        <v>15</v>
      </c>
      <c r="C230" s="64">
        <v>10</v>
      </c>
      <c r="D230" s="24" t="s">
        <v>17</v>
      </c>
      <c r="E230" s="65" t="s">
        <v>283</v>
      </c>
      <c r="F230" s="24"/>
      <c r="G230" s="48">
        <f>G231</f>
        <v>5</v>
      </c>
      <c r="H230" s="48">
        <f t="shared" si="21"/>
        <v>1</v>
      </c>
      <c r="I230" s="48">
        <f t="shared" si="21"/>
        <v>1</v>
      </c>
      <c r="J230" s="52"/>
    </row>
    <row r="231" spans="1:10" s="53" customFormat="1" x14ac:dyDescent="0.25">
      <c r="A231" s="43" t="s">
        <v>284</v>
      </c>
      <c r="B231" s="36" t="s">
        <v>15</v>
      </c>
      <c r="C231" s="64">
        <v>10</v>
      </c>
      <c r="D231" s="24" t="s">
        <v>17</v>
      </c>
      <c r="E231" s="65" t="s">
        <v>283</v>
      </c>
      <c r="F231" s="17" t="s">
        <v>285</v>
      </c>
      <c r="G231" s="51">
        <v>5</v>
      </c>
      <c r="H231" s="51">
        <v>1</v>
      </c>
      <c r="I231" s="51">
        <v>1</v>
      </c>
      <c r="J231" s="52"/>
    </row>
    <row r="232" spans="1:10" s="53" customFormat="1" ht="18.75" hidden="1" customHeight="1" x14ac:dyDescent="0.25">
      <c r="A232" s="90" t="s">
        <v>286</v>
      </c>
      <c r="B232" s="36" t="s">
        <v>15</v>
      </c>
      <c r="C232" s="64">
        <v>10</v>
      </c>
      <c r="D232" s="24" t="s">
        <v>91</v>
      </c>
      <c r="E232" s="47" t="s">
        <v>287</v>
      </c>
      <c r="F232" s="24"/>
      <c r="G232" s="51"/>
      <c r="H232" s="51"/>
      <c r="I232" s="51">
        <f>I233</f>
        <v>0</v>
      </c>
      <c r="J232" s="52"/>
    </row>
    <row r="233" spans="1:10" s="53" customFormat="1" ht="56.25" hidden="1" customHeight="1" x14ac:dyDescent="0.25">
      <c r="A233" s="108" t="s">
        <v>288</v>
      </c>
      <c r="B233" s="36" t="s">
        <v>15</v>
      </c>
      <c r="C233" s="64">
        <v>10</v>
      </c>
      <c r="D233" s="24" t="s">
        <v>91</v>
      </c>
      <c r="E233" s="47" t="s">
        <v>174</v>
      </c>
      <c r="F233" s="24"/>
      <c r="G233" s="51"/>
      <c r="H233" s="51"/>
      <c r="I233" s="51">
        <f>I234</f>
        <v>0</v>
      </c>
      <c r="J233" s="52"/>
    </row>
    <row r="234" spans="1:10" s="53" customFormat="1" ht="75" hidden="1" customHeight="1" x14ac:dyDescent="0.25">
      <c r="A234" s="43" t="s">
        <v>289</v>
      </c>
      <c r="B234" s="36" t="s">
        <v>15</v>
      </c>
      <c r="C234" s="64">
        <v>10</v>
      </c>
      <c r="D234" s="24" t="s">
        <v>91</v>
      </c>
      <c r="E234" s="47" t="s">
        <v>290</v>
      </c>
      <c r="F234" s="24"/>
      <c r="G234" s="51"/>
      <c r="H234" s="51"/>
      <c r="I234" s="51">
        <f>I236+I238+I240</f>
        <v>0</v>
      </c>
      <c r="J234" s="52"/>
    </row>
    <row r="235" spans="1:10" s="53" customFormat="1" hidden="1" x14ac:dyDescent="0.25">
      <c r="A235" s="85" t="s">
        <v>291</v>
      </c>
      <c r="B235" s="29" t="s">
        <v>15</v>
      </c>
      <c r="C235" s="61">
        <v>10</v>
      </c>
      <c r="D235" s="17" t="s">
        <v>91</v>
      </c>
      <c r="E235" s="19" t="s">
        <v>292</v>
      </c>
      <c r="F235" s="17"/>
      <c r="G235" s="45"/>
      <c r="H235" s="45"/>
      <c r="I235" s="45">
        <f>I236</f>
        <v>0</v>
      </c>
      <c r="J235" s="52"/>
    </row>
    <row r="236" spans="1:10" s="26" customFormat="1" ht="18.75" hidden="1" customHeight="1" x14ac:dyDescent="0.25">
      <c r="A236" s="90" t="s">
        <v>293</v>
      </c>
      <c r="B236" s="36" t="s">
        <v>15</v>
      </c>
      <c r="C236" s="64">
        <v>10</v>
      </c>
      <c r="D236" s="24" t="s">
        <v>91</v>
      </c>
      <c r="E236" s="47" t="s">
        <v>294</v>
      </c>
      <c r="F236" s="24"/>
      <c r="G236" s="51"/>
      <c r="H236" s="51"/>
      <c r="I236" s="51">
        <f>I237</f>
        <v>0</v>
      </c>
      <c r="J236" s="25"/>
    </row>
    <row r="237" spans="1:10" s="26" customFormat="1" ht="18.75" hidden="1" customHeight="1" x14ac:dyDescent="0.25">
      <c r="A237" s="43" t="s">
        <v>284</v>
      </c>
      <c r="B237" s="36" t="s">
        <v>15</v>
      </c>
      <c r="C237" s="64">
        <v>10</v>
      </c>
      <c r="D237" s="24" t="s">
        <v>91</v>
      </c>
      <c r="E237" s="47" t="s">
        <v>294</v>
      </c>
      <c r="F237" s="24" t="s">
        <v>285</v>
      </c>
      <c r="G237" s="51"/>
      <c r="H237" s="51"/>
      <c r="I237" s="51"/>
      <c r="J237" s="25"/>
    </row>
    <row r="238" spans="1:10" s="151" customFormat="1" ht="31.5" hidden="1" x14ac:dyDescent="0.25">
      <c r="A238" s="63" t="s">
        <v>295</v>
      </c>
      <c r="B238" s="36" t="s">
        <v>15</v>
      </c>
      <c r="C238" s="64">
        <v>10</v>
      </c>
      <c r="D238" s="24" t="s">
        <v>91</v>
      </c>
      <c r="E238" s="65" t="s">
        <v>292</v>
      </c>
      <c r="F238" s="24"/>
      <c r="G238" s="51"/>
      <c r="H238" s="51"/>
      <c r="I238" s="51">
        <f>I239</f>
        <v>0</v>
      </c>
      <c r="J238" s="150"/>
    </row>
    <row r="239" spans="1:10" s="26" customFormat="1" hidden="1" x14ac:dyDescent="0.25">
      <c r="A239" s="43" t="s">
        <v>284</v>
      </c>
      <c r="B239" s="36" t="s">
        <v>15</v>
      </c>
      <c r="C239" s="64">
        <v>10</v>
      </c>
      <c r="D239" s="24" t="s">
        <v>91</v>
      </c>
      <c r="E239" s="65" t="s">
        <v>292</v>
      </c>
      <c r="F239" s="24" t="s">
        <v>285</v>
      </c>
      <c r="G239" s="51"/>
      <c r="H239" s="51"/>
      <c r="I239" s="51"/>
      <c r="J239" s="25"/>
    </row>
    <row r="240" spans="1:10" s="26" customFormat="1" ht="31.5" hidden="1" x14ac:dyDescent="0.25">
      <c r="A240" s="43" t="s">
        <v>296</v>
      </c>
      <c r="B240" s="36" t="s">
        <v>15</v>
      </c>
      <c r="C240" s="64">
        <v>10</v>
      </c>
      <c r="D240" s="24" t="s">
        <v>91</v>
      </c>
      <c r="E240" s="65" t="s">
        <v>292</v>
      </c>
      <c r="F240" s="24"/>
      <c r="G240" s="51"/>
      <c r="H240" s="51"/>
      <c r="I240" s="51">
        <f>I241</f>
        <v>0</v>
      </c>
      <c r="J240" s="25"/>
    </row>
    <row r="241" spans="1:10" s="26" customFormat="1" hidden="1" x14ac:dyDescent="0.25">
      <c r="A241" s="43" t="s">
        <v>284</v>
      </c>
      <c r="B241" s="36" t="s">
        <v>15</v>
      </c>
      <c r="C241" s="64">
        <v>10</v>
      </c>
      <c r="D241" s="24" t="s">
        <v>91</v>
      </c>
      <c r="E241" s="65" t="s">
        <v>292</v>
      </c>
      <c r="F241" s="24" t="s">
        <v>285</v>
      </c>
      <c r="G241" s="51"/>
      <c r="H241" s="51"/>
      <c r="I241" s="51"/>
      <c r="J241" s="25"/>
    </row>
    <row r="242" spans="1:10" s="26" customFormat="1" x14ac:dyDescent="0.25">
      <c r="A242" s="44" t="s">
        <v>297</v>
      </c>
      <c r="B242" s="17" t="s">
        <v>15</v>
      </c>
      <c r="C242" s="61">
        <v>11</v>
      </c>
      <c r="D242" s="17"/>
      <c r="E242" s="38"/>
      <c r="F242" s="24"/>
      <c r="G242" s="45">
        <f t="shared" ref="G242:I244" si="22">+G243</f>
        <v>30</v>
      </c>
      <c r="H242" s="45">
        <f t="shared" si="22"/>
        <v>50</v>
      </c>
      <c r="I242" s="45">
        <f t="shared" si="22"/>
        <v>50</v>
      </c>
      <c r="J242" s="25"/>
    </row>
    <row r="243" spans="1:10" s="26" customFormat="1" x14ac:dyDescent="0.25">
      <c r="A243" s="152" t="s">
        <v>298</v>
      </c>
      <c r="B243" s="17" t="s">
        <v>15</v>
      </c>
      <c r="C243" s="61">
        <v>11</v>
      </c>
      <c r="D243" s="17" t="s">
        <v>17</v>
      </c>
      <c r="E243" s="31"/>
      <c r="F243" s="24"/>
      <c r="G243" s="45">
        <f t="shared" si="22"/>
        <v>30</v>
      </c>
      <c r="H243" s="45">
        <f t="shared" si="22"/>
        <v>50</v>
      </c>
      <c r="I243" s="45">
        <f t="shared" si="22"/>
        <v>50</v>
      </c>
      <c r="J243" s="25"/>
    </row>
    <row r="244" spans="1:10" s="26" customFormat="1" ht="78.75" x14ac:dyDescent="0.25">
      <c r="A244" s="44" t="s">
        <v>328</v>
      </c>
      <c r="B244" s="17" t="s">
        <v>15</v>
      </c>
      <c r="C244" s="17" t="s">
        <v>299</v>
      </c>
      <c r="D244" s="17" t="s">
        <v>17</v>
      </c>
      <c r="E244" s="31" t="s">
        <v>300</v>
      </c>
      <c r="F244" s="17"/>
      <c r="G244" s="45">
        <f t="shared" si="22"/>
        <v>30</v>
      </c>
      <c r="H244" s="45">
        <f t="shared" si="22"/>
        <v>50</v>
      </c>
      <c r="I244" s="45">
        <f t="shared" si="22"/>
        <v>50</v>
      </c>
      <c r="J244" s="25"/>
    </row>
    <row r="245" spans="1:10" s="26" customFormat="1" ht="78.75" x14ac:dyDescent="0.25">
      <c r="A245" s="42" t="s">
        <v>329</v>
      </c>
      <c r="B245" s="24" t="s">
        <v>15</v>
      </c>
      <c r="C245" s="24" t="s">
        <v>299</v>
      </c>
      <c r="D245" s="24" t="s">
        <v>17</v>
      </c>
      <c r="E245" s="38" t="s">
        <v>301</v>
      </c>
      <c r="F245" s="24"/>
      <c r="G245" s="51">
        <f>+G247+G249</f>
        <v>30</v>
      </c>
      <c r="H245" s="51">
        <f>+H247+H249</f>
        <v>50</v>
      </c>
      <c r="I245" s="51">
        <f>+I247+I249</f>
        <v>50</v>
      </c>
      <c r="J245" s="25"/>
    </row>
    <row r="246" spans="1:10" s="26" customFormat="1" ht="47.25" x14ac:dyDescent="0.25">
      <c r="A246" s="44" t="s">
        <v>302</v>
      </c>
      <c r="B246" s="17" t="s">
        <v>15</v>
      </c>
      <c r="C246" s="17" t="s">
        <v>299</v>
      </c>
      <c r="D246" s="17" t="s">
        <v>17</v>
      </c>
      <c r="E246" s="31" t="s">
        <v>303</v>
      </c>
      <c r="F246" s="17"/>
      <c r="G246" s="107">
        <f>G247</f>
        <v>30</v>
      </c>
      <c r="H246" s="107">
        <f>H247</f>
        <v>50</v>
      </c>
      <c r="I246" s="107">
        <f>I247</f>
        <v>50</v>
      </c>
      <c r="J246" s="25"/>
    </row>
    <row r="247" spans="1:10" s="26" customFormat="1" ht="47.25" x14ac:dyDescent="0.25">
      <c r="A247" s="57" t="s">
        <v>304</v>
      </c>
      <c r="B247" s="24" t="s">
        <v>15</v>
      </c>
      <c r="C247" s="24" t="s">
        <v>299</v>
      </c>
      <c r="D247" s="24" t="s">
        <v>17</v>
      </c>
      <c r="E247" s="38" t="s">
        <v>305</v>
      </c>
      <c r="F247" s="24"/>
      <c r="G247" s="51">
        <f>+G248</f>
        <v>30</v>
      </c>
      <c r="H247" s="51">
        <f>+H248</f>
        <v>50</v>
      </c>
      <c r="I247" s="51">
        <f>+I248</f>
        <v>50</v>
      </c>
      <c r="J247" s="25"/>
    </row>
    <row r="248" spans="1:10" s="26" customFormat="1" x14ac:dyDescent="0.25">
      <c r="A248" s="43" t="s">
        <v>57</v>
      </c>
      <c r="B248" s="24" t="s">
        <v>15</v>
      </c>
      <c r="C248" s="24" t="s">
        <v>299</v>
      </c>
      <c r="D248" s="24" t="s">
        <v>17</v>
      </c>
      <c r="E248" s="153" t="s">
        <v>305</v>
      </c>
      <c r="F248" s="17" t="s">
        <v>58</v>
      </c>
      <c r="G248" s="51">
        <v>30</v>
      </c>
      <c r="H248" s="51">
        <v>50</v>
      </c>
      <c r="I248" s="51">
        <v>50</v>
      </c>
      <c r="J248" s="25"/>
    </row>
    <row r="249" spans="1:10" s="26" customFormat="1" ht="31.5" hidden="1" x14ac:dyDescent="0.25">
      <c r="A249" s="43" t="s">
        <v>306</v>
      </c>
      <c r="B249" s="24" t="s">
        <v>15</v>
      </c>
      <c r="C249" s="24" t="s">
        <v>299</v>
      </c>
      <c r="D249" s="24" t="s">
        <v>17</v>
      </c>
      <c r="E249" s="153" t="s">
        <v>307</v>
      </c>
      <c r="F249" s="24"/>
      <c r="G249" s="51">
        <f>+G250</f>
        <v>0</v>
      </c>
      <c r="H249" s="51">
        <f>+H250</f>
        <v>0</v>
      </c>
      <c r="I249" s="51">
        <f>+I250</f>
        <v>0</v>
      </c>
      <c r="J249" s="25"/>
    </row>
    <row r="250" spans="1:10" s="26" customFormat="1" hidden="1" x14ac:dyDescent="0.25">
      <c r="A250" s="43" t="s">
        <v>57</v>
      </c>
      <c r="B250" s="24" t="s">
        <v>15</v>
      </c>
      <c r="C250" s="24" t="s">
        <v>299</v>
      </c>
      <c r="D250" s="24" t="s">
        <v>17</v>
      </c>
      <c r="E250" s="153" t="s">
        <v>307</v>
      </c>
      <c r="F250" s="24" t="s">
        <v>58</v>
      </c>
      <c r="G250" s="51"/>
      <c r="H250" s="51"/>
      <c r="I250" s="51"/>
      <c r="J250" s="25"/>
    </row>
    <row r="251" spans="1:10" s="26" customFormat="1" x14ac:dyDescent="0.25">
      <c r="A251" s="154" t="s">
        <v>308</v>
      </c>
      <c r="B251" s="17" t="s">
        <v>15</v>
      </c>
      <c r="C251" s="17" t="s">
        <v>60</v>
      </c>
      <c r="D251" s="17"/>
      <c r="E251" s="17"/>
      <c r="F251" s="17"/>
      <c r="G251" s="45">
        <f t="shared" ref="G251:I253" si="23">G252</f>
        <v>0.309</v>
      </c>
      <c r="H251" s="45">
        <f t="shared" si="23"/>
        <v>0</v>
      </c>
      <c r="I251" s="45">
        <f t="shared" si="23"/>
        <v>0</v>
      </c>
      <c r="J251" s="25"/>
    </row>
    <row r="252" spans="1:10" s="26" customFormat="1" x14ac:dyDescent="0.25">
      <c r="A252" s="155" t="s">
        <v>309</v>
      </c>
      <c r="B252" s="24" t="s">
        <v>15</v>
      </c>
      <c r="C252" s="24" t="s">
        <v>60</v>
      </c>
      <c r="D252" s="24" t="s">
        <v>17</v>
      </c>
      <c r="E252" s="24"/>
      <c r="F252" s="24"/>
      <c r="G252" s="51">
        <f t="shared" si="23"/>
        <v>0.309</v>
      </c>
      <c r="H252" s="51">
        <f t="shared" si="23"/>
        <v>0</v>
      </c>
      <c r="I252" s="51">
        <f t="shared" si="23"/>
        <v>0</v>
      </c>
      <c r="J252" s="25"/>
    </row>
    <row r="253" spans="1:10" s="26" customFormat="1" ht="47.25" x14ac:dyDescent="0.25">
      <c r="A253" s="44" t="s">
        <v>333</v>
      </c>
      <c r="B253" s="24" t="s">
        <v>15</v>
      </c>
      <c r="C253" s="24" t="s">
        <v>60</v>
      </c>
      <c r="D253" s="24" t="s">
        <v>17</v>
      </c>
      <c r="E253" s="24" t="s">
        <v>310</v>
      </c>
      <c r="F253" s="24"/>
      <c r="G253" s="51">
        <f t="shared" si="23"/>
        <v>0.309</v>
      </c>
      <c r="H253" s="51">
        <f t="shared" si="23"/>
        <v>0</v>
      </c>
      <c r="I253" s="51">
        <f t="shared" si="23"/>
        <v>0</v>
      </c>
      <c r="J253" s="25"/>
    </row>
    <row r="254" spans="1:10" s="26" customFormat="1" ht="63" x14ac:dyDescent="0.25">
      <c r="A254" s="42" t="s">
        <v>334</v>
      </c>
      <c r="B254" s="24" t="s">
        <v>15</v>
      </c>
      <c r="C254" s="24" t="s">
        <v>60</v>
      </c>
      <c r="D254" s="24" t="s">
        <v>17</v>
      </c>
      <c r="E254" s="24" t="s">
        <v>311</v>
      </c>
      <c r="F254" s="24"/>
      <c r="G254" s="51">
        <f>G256</f>
        <v>0.309</v>
      </c>
      <c r="H254" s="51">
        <f>H256</f>
        <v>0</v>
      </c>
      <c r="I254" s="51">
        <f>I256</f>
        <v>0</v>
      </c>
      <c r="J254" s="25"/>
    </row>
    <row r="255" spans="1:10" s="26" customFormat="1" ht="31.5" x14ac:dyDescent="0.25">
      <c r="A255" s="44" t="s">
        <v>312</v>
      </c>
      <c r="B255" s="17" t="s">
        <v>15</v>
      </c>
      <c r="C255" s="17" t="s">
        <v>60</v>
      </c>
      <c r="D255" s="17" t="s">
        <v>17</v>
      </c>
      <c r="E255" s="31" t="s">
        <v>311</v>
      </c>
      <c r="F255" s="17"/>
      <c r="G255" s="45">
        <f t="shared" ref="G255:I256" si="24">G256</f>
        <v>0.309</v>
      </c>
      <c r="H255" s="45">
        <f t="shared" si="24"/>
        <v>0</v>
      </c>
      <c r="I255" s="45">
        <f t="shared" si="24"/>
        <v>0</v>
      </c>
      <c r="J255" s="25"/>
    </row>
    <row r="256" spans="1:10" s="26" customFormat="1" x14ac:dyDescent="0.25">
      <c r="A256" s="155" t="s">
        <v>313</v>
      </c>
      <c r="B256" s="24" t="s">
        <v>15</v>
      </c>
      <c r="C256" s="24" t="s">
        <v>60</v>
      </c>
      <c r="D256" s="24" t="s">
        <v>17</v>
      </c>
      <c r="E256" s="24" t="s">
        <v>314</v>
      </c>
      <c r="F256" s="24"/>
      <c r="G256" s="51">
        <f t="shared" si="24"/>
        <v>0.309</v>
      </c>
      <c r="H256" s="51">
        <f t="shared" si="24"/>
        <v>0</v>
      </c>
      <c r="I256" s="51">
        <f t="shared" si="24"/>
        <v>0</v>
      </c>
      <c r="J256" s="25"/>
    </row>
    <row r="257" spans="1:10" s="26" customFormat="1" x14ac:dyDescent="0.25">
      <c r="A257" s="155" t="s">
        <v>315</v>
      </c>
      <c r="B257" s="24" t="s">
        <v>15</v>
      </c>
      <c r="C257" s="24" t="s">
        <v>60</v>
      </c>
      <c r="D257" s="24" t="s">
        <v>17</v>
      </c>
      <c r="E257" s="24" t="s">
        <v>314</v>
      </c>
      <c r="F257" s="17" t="s">
        <v>316</v>
      </c>
      <c r="G257" s="45">
        <v>0.309</v>
      </c>
      <c r="H257" s="45">
        <v>0</v>
      </c>
      <c r="I257" s="51">
        <v>0</v>
      </c>
      <c r="J257" s="25"/>
    </row>
    <row r="258" spans="1:10" s="26" customFormat="1" x14ac:dyDescent="0.25">
      <c r="A258" s="43" t="s">
        <v>317</v>
      </c>
      <c r="B258" s="24"/>
      <c r="C258" s="24"/>
      <c r="D258" s="24"/>
      <c r="E258" s="38"/>
      <c r="F258" s="24"/>
      <c r="G258" s="51"/>
      <c r="H258" s="51"/>
      <c r="I258" s="51"/>
      <c r="J258" s="25"/>
    </row>
    <row r="259" spans="1:10" s="26" customFormat="1" x14ac:dyDescent="0.25">
      <c r="A259" s="156"/>
      <c r="B259" s="157"/>
      <c r="C259" s="157"/>
      <c r="D259" s="157"/>
      <c r="E259" s="158"/>
      <c r="F259" s="157"/>
      <c r="G259" s="159"/>
      <c r="H259" s="159"/>
      <c r="I259" s="159"/>
      <c r="J259" s="25"/>
    </row>
    <row r="260" spans="1:10" s="26" customFormat="1" x14ac:dyDescent="0.25">
      <c r="A260" s="156"/>
      <c r="B260" s="157"/>
      <c r="C260" s="157"/>
      <c r="D260" s="157"/>
      <c r="E260" s="158"/>
      <c r="F260" s="157"/>
      <c r="G260" s="159"/>
      <c r="H260" s="159"/>
      <c r="I260" s="159"/>
      <c r="J260" s="25"/>
    </row>
    <row r="261" spans="1:10" s="26" customFormat="1" x14ac:dyDescent="0.25">
      <c r="A261" s="156"/>
      <c r="B261" s="157"/>
      <c r="C261" s="157"/>
      <c r="D261" s="157"/>
      <c r="E261" s="158"/>
      <c r="F261" s="157"/>
      <c r="G261" s="159"/>
      <c r="H261" s="159"/>
      <c r="I261" s="159"/>
      <c r="J261" s="25"/>
    </row>
    <row r="262" spans="1:10" s="26" customFormat="1" x14ac:dyDescent="0.25">
      <c r="A262" s="156"/>
      <c r="B262" s="157"/>
      <c r="C262" s="157"/>
      <c r="D262" s="157"/>
      <c r="E262" s="158"/>
      <c r="F262" s="157"/>
      <c r="G262" s="159"/>
      <c r="H262" s="159"/>
      <c r="I262" s="159"/>
      <c r="J262" s="25"/>
    </row>
    <row r="263" spans="1:10" s="26" customFormat="1" x14ac:dyDescent="0.25">
      <c r="A263" s="156"/>
      <c r="B263" s="157"/>
      <c r="C263" s="157"/>
      <c r="D263" s="157"/>
      <c r="E263" s="158"/>
      <c r="F263" s="157"/>
      <c r="G263" s="159"/>
      <c r="H263" s="159"/>
      <c r="I263" s="159"/>
      <c r="J263" s="25"/>
    </row>
    <row r="264" spans="1:10" s="26" customFormat="1" x14ac:dyDescent="0.25">
      <c r="A264" s="156"/>
      <c r="B264" s="157"/>
      <c r="C264" s="157"/>
      <c r="D264" s="157"/>
      <c r="E264" s="158"/>
      <c r="F264" s="157"/>
      <c r="G264" s="159"/>
      <c r="H264" s="159"/>
      <c r="I264" s="159"/>
      <c r="J264" s="25"/>
    </row>
    <row r="265" spans="1:10" s="26" customFormat="1" x14ac:dyDescent="0.25">
      <c r="A265" s="156"/>
      <c r="B265" s="157"/>
      <c r="C265" s="157"/>
      <c r="D265" s="157"/>
      <c r="E265" s="158"/>
      <c r="F265" s="157"/>
      <c r="G265" s="159"/>
      <c r="H265" s="159"/>
      <c r="I265" s="159"/>
      <c r="J265" s="25"/>
    </row>
    <row r="266" spans="1:10" s="26" customFormat="1" x14ac:dyDescent="0.25">
      <c r="A266" s="156"/>
      <c r="B266" s="157"/>
      <c r="C266" s="157"/>
      <c r="D266" s="157"/>
      <c r="E266" s="158"/>
      <c r="F266" s="157"/>
      <c r="G266" s="159"/>
      <c r="H266" s="159"/>
      <c r="I266" s="159"/>
      <c r="J266" s="25"/>
    </row>
    <row r="267" spans="1:10" s="26" customFormat="1" x14ac:dyDescent="0.25">
      <c r="A267" s="156"/>
      <c r="B267" s="157"/>
      <c r="C267" s="157"/>
      <c r="D267" s="157"/>
      <c r="E267" s="158"/>
      <c r="F267" s="157"/>
      <c r="G267" s="159"/>
      <c r="H267" s="159"/>
      <c r="I267" s="159"/>
      <c r="J267" s="25"/>
    </row>
    <row r="268" spans="1:10" s="26" customFormat="1" x14ac:dyDescent="0.25">
      <c r="A268" s="156"/>
      <c r="B268" s="157"/>
      <c r="C268" s="157"/>
      <c r="D268" s="157"/>
      <c r="E268" s="158"/>
      <c r="F268" s="157"/>
      <c r="G268" s="159"/>
      <c r="H268" s="159"/>
      <c r="I268" s="159"/>
      <c r="J268" s="25"/>
    </row>
    <row r="269" spans="1:10" s="26" customFormat="1" x14ac:dyDescent="0.25">
      <c r="A269" s="156"/>
      <c r="B269" s="157"/>
      <c r="C269" s="157"/>
      <c r="D269" s="157"/>
      <c r="E269" s="158"/>
      <c r="F269" s="157"/>
      <c r="G269" s="159"/>
      <c r="H269" s="159"/>
      <c r="I269" s="159"/>
      <c r="J269" s="25"/>
    </row>
    <row r="270" spans="1:10" s="26" customFormat="1" x14ac:dyDescent="0.25">
      <c r="A270" s="156"/>
      <c r="B270" s="157"/>
      <c r="C270" s="157"/>
      <c r="D270" s="157"/>
      <c r="E270" s="158"/>
      <c r="F270" s="157"/>
      <c r="G270" s="159"/>
      <c r="H270" s="159"/>
      <c r="I270" s="159"/>
      <c r="J270" s="25"/>
    </row>
    <row r="271" spans="1:10" s="26" customFormat="1" x14ac:dyDescent="0.25">
      <c r="A271" s="156"/>
      <c r="B271" s="157"/>
      <c r="C271" s="157"/>
      <c r="D271" s="157"/>
      <c r="E271" s="158"/>
      <c r="F271" s="157"/>
      <c r="G271" s="159"/>
      <c r="H271" s="159"/>
      <c r="I271" s="159"/>
      <c r="J271" s="25"/>
    </row>
    <row r="272" spans="1:10" s="26" customFormat="1" x14ac:dyDescent="0.25">
      <c r="A272" s="156"/>
      <c r="B272" s="157"/>
      <c r="C272" s="157"/>
      <c r="D272" s="157"/>
      <c r="E272" s="158"/>
      <c r="F272" s="157"/>
      <c r="G272" s="159"/>
      <c r="H272" s="159"/>
      <c r="I272" s="159"/>
      <c r="J272" s="25"/>
    </row>
    <row r="273" spans="1:255" s="26" customFormat="1" x14ac:dyDescent="0.25">
      <c r="A273" s="156"/>
      <c r="B273" s="157"/>
      <c r="C273" s="157"/>
      <c r="D273" s="157"/>
      <c r="E273" s="158"/>
      <c r="F273" s="157"/>
      <c r="G273" s="159"/>
      <c r="H273" s="159"/>
      <c r="I273" s="159"/>
      <c r="J273" s="25"/>
    </row>
    <row r="274" spans="1:255" s="26" customFormat="1" x14ac:dyDescent="0.25">
      <c r="A274" s="156"/>
      <c r="B274" s="157"/>
      <c r="C274" s="157"/>
      <c r="D274" s="157"/>
      <c r="E274" s="158"/>
      <c r="F274" s="157"/>
      <c r="G274" s="159"/>
      <c r="H274" s="159"/>
      <c r="I274" s="159"/>
      <c r="J274" s="25"/>
    </row>
    <row r="275" spans="1:255" s="26" customFormat="1" x14ac:dyDescent="0.25">
      <c r="A275" s="156"/>
      <c r="B275" s="157"/>
      <c r="C275" s="157"/>
      <c r="D275" s="157"/>
      <c r="E275" s="158"/>
      <c r="F275" s="157"/>
      <c r="G275" s="159"/>
      <c r="H275" s="159"/>
      <c r="I275" s="159"/>
      <c r="J275" s="25"/>
    </row>
    <row r="276" spans="1:255" s="26" customFormat="1" x14ac:dyDescent="0.25">
      <c r="A276" s="156"/>
      <c r="B276" s="157"/>
      <c r="C276" s="157"/>
      <c r="D276" s="157"/>
      <c r="E276" s="158"/>
      <c r="F276" s="157"/>
      <c r="G276" s="159"/>
      <c r="H276" s="159"/>
      <c r="I276" s="159"/>
      <c r="J276" s="25"/>
    </row>
    <row r="277" spans="1:255" s="26" customFormat="1" x14ac:dyDescent="0.25">
      <c r="A277" s="156"/>
      <c r="B277" s="157"/>
      <c r="C277" s="157"/>
      <c r="D277" s="157"/>
      <c r="E277" s="158"/>
      <c r="F277" s="157"/>
      <c r="G277" s="159"/>
      <c r="H277" s="159"/>
      <c r="I277" s="159"/>
      <c r="J277" s="25"/>
    </row>
    <row r="278" spans="1:255" s="26" customFormat="1" x14ac:dyDescent="0.25">
      <c r="A278" s="156"/>
      <c r="B278" s="157"/>
      <c r="C278" s="157"/>
      <c r="D278" s="157"/>
      <c r="E278" s="158"/>
      <c r="F278" s="157"/>
      <c r="G278" s="159"/>
      <c r="H278" s="159"/>
      <c r="I278" s="159"/>
      <c r="J278" s="25"/>
    </row>
    <row r="279" spans="1:255" s="26" customFormat="1" x14ac:dyDescent="0.25">
      <c r="A279" s="156"/>
      <c r="B279" s="157"/>
      <c r="C279" s="157"/>
      <c r="D279" s="157"/>
      <c r="E279" s="158"/>
      <c r="F279" s="157"/>
      <c r="G279" s="159"/>
      <c r="H279" s="159"/>
      <c r="I279" s="159"/>
      <c r="J279" s="25"/>
    </row>
    <row r="280" spans="1:255" s="26" customFormat="1" x14ac:dyDescent="0.25">
      <c r="A280" s="156"/>
      <c r="B280" s="157"/>
      <c r="C280" s="157"/>
      <c r="D280" s="157"/>
      <c r="E280" s="158"/>
      <c r="F280" s="157"/>
      <c r="G280" s="159"/>
      <c r="H280" s="159"/>
      <c r="I280" s="159"/>
      <c r="J280" s="25"/>
    </row>
    <row r="281" spans="1:255" s="26" customFormat="1" x14ac:dyDescent="0.25">
      <c r="A281" s="156"/>
      <c r="B281" s="157"/>
      <c r="C281" s="157"/>
      <c r="D281" s="157"/>
      <c r="E281" s="158"/>
      <c r="F281" s="157"/>
      <c r="G281" s="159"/>
      <c r="H281" s="159"/>
      <c r="I281" s="159"/>
      <c r="J281" s="25"/>
    </row>
    <row r="282" spans="1:255" x14ac:dyDescent="0.25">
      <c r="C282" s="157"/>
      <c r="D282" s="157"/>
      <c r="F282" s="157"/>
      <c r="G282" s="159"/>
      <c r="H282" s="159"/>
      <c r="I282" s="159"/>
    </row>
    <row r="283" spans="1:255" x14ac:dyDescent="0.25">
      <c r="C283" s="157"/>
      <c r="D283" s="157"/>
      <c r="F283" s="157"/>
      <c r="G283" s="159"/>
      <c r="H283" s="159"/>
      <c r="I283" s="159"/>
    </row>
    <row r="284" spans="1:255" x14ac:dyDescent="0.25">
      <c r="C284" s="157"/>
      <c r="D284" s="157"/>
      <c r="F284" s="157"/>
      <c r="G284" s="159"/>
      <c r="H284" s="159"/>
      <c r="I284" s="159"/>
    </row>
    <row r="285" spans="1:255" x14ac:dyDescent="0.25">
      <c r="C285" s="157"/>
      <c r="D285" s="157"/>
      <c r="F285" s="157"/>
      <c r="G285" s="159"/>
      <c r="H285" s="159"/>
      <c r="I285" s="159"/>
    </row>
    <row r="286" spans="1:255" x14ac:dyDescent="0.25">
      <c r="C286" s="157"/>
      <c r="D286" s="157"/>
      <c r="F286" s="157"/>
      <c r="G286" s="159"/>
      <c r="H286" s="159"/>
      <c r="I286" s="159"/>
    </row>
    <row r="287" spans="1:255" s="21" customFormat="1" x14ac:dyDescent="0.25">
      <c r="A287" s="156"/>
      <c r="B287" s="157"/>
      <c r="C287" s="157"/>
      <c r="D287" s="157"/>
      <c r="E287" s="158"/>
      <c r="F287" s="157"/>
      <c r="G287" s="159"/>
      <c r="H287" s="159"/>
      <c r="I287" s="159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60"/>
      <c r="Z287" s="160"/>
      <c r="AA287" s="160"/>
      <c r="AB287" s="160"/>
      <c r="AC287" s="160"/>
      <c r="AD287" s="160"/>
      <c r="AE287" s="160"/>
      <c r="AF287" s="160"/>
      <c r="AG287" s="160"/>
      <c r="AH287" s="160"/>
      <c r="AI287" s="160"/>
      <c r="AJ287" s="160"/>
      <c r="AK287" s="160"/>
      <c r="AL287" s="160"/>
      <c r="AM287" s="160"/>
      <c r="AN287" s="160"/>
      <c r="AO287" s="160"/>
      <c r="AP287" s="160"/>
      <c r="AQ287" s="160"/>
      <c r="AR287" s="160"/>
      <c r="AS287" s="160"/>
      <c r="AT287" s="160"/>
      <c r="AU287" s="160"/>
      <c r="AV287" s="160"/>
      <c r="AW287" s="160"/>
      <c r="AX287" s="160"/>
      <c r="AY287" s="160"/>
      <c r="AZ287" s="160"/>
      <c r="BA287" s="160"/>
      <c r="BB287" s="160"/>
      <c r="BC287" s="160"/>
      <c r="BD287" s="160"/>
      <c r="BE287" s="160"/>
      <c r="BF287" s="160"/>
      <c r="BG287" s="160"/>
      <c r="BH287" s="160"/>
      <c r="BI287" s="160"/>
      <c r="BJ287" s="160"/>
      <c r="BK287" s="160"/>
      <c r="BL287" s="160"/>
      <c r="BM287" s="160"/>
      <c r="BN287" s="160"/>
      <c r="BO287" s="160"/>
      <c r="BP287" s="160"/>
      <c r="BQ287" s="160"/>
      <c r="BR287" s="160"/>
      <c r="BS287" s="160"/>
      <c r="BT287" s="160"/>
      <c r="BU287" s="160"/>
      <c r="BV287" s="160"/>
      <c r="BW287" s="160"/>
      <c r="BX287" s="160"/>
      <c r="BY287" s="160"/>
      <c r="BZ287" s="160"/>
      <c r="CA287" s="160"/>
      <c r="CB287" s="160"/>
      <c r="CC287" s="160"/>
      <c r="CD287" s="160"/>
      <c r="CE287" s="160"/>
      <c r="CF287" s="160"/>
      <c r="CG287" s="160"/>
      <c r="CH287" s="160"/>
      <c r="CI287" s="160"/>
      <c r="CJ287" s="160"/>
      <c r="CK287" s="160"/>
      <c r="CL287" s="160"/>
      <c r="CM287" s="160"/>
      <c r="CN287" s="160"/>
      <c r="CO287" s="160"/>
      <c r="CP287" s="160"/>
      <c r="CQ287" s="160"/>
      <c r="CR287" s="160"/>
      <c r="CS287" s="160"/>
      <c r="CT287" s="160"/>
      <c r="CU287" s="160"/>
      <c r="CV287" s="160"/>
      <c r="CW287" s="160"/>
      <c r="CX287" s="160"/>
      <c r="CY287" s="160"/>
      <c r="CZ287" s="160"/>
      <c r="DA287" s="160"/>
      <c r="DB287" s="160"/>
      <c r="DC287" s="160"/>
      <c r="DD287" s="160"/>
      <c r="DE287" s="160"/>
      <c r="DF287" s="160"/>
      <c r="DG287" s="160"/>
      <c r="DH287" s="160"/>
      <c r="DI287" s="160"/>
      <c r="DJ287" s="160"/>
      <c r="DK287" s="160"/>
      <c r="DL287" s="160"/>
      <c r="DM287" s="160"/>
      <c r="DN287" s="160"/>
      <c r="DO287" s="160"/>
      <c r="DP287" s="160"/>
      <c r="DQ287" s="160"/>
      <c r="DR287" s="160"/>
      <c r="DS287" s="160"/>
      <c r="DT287" s="160"/>
      <c r="DU287" s="160"/>
      <c r="DV287" s="160"/>
      <c r="DW287" s="160"/>
      <c r="DX287" s="160"/>
      <c r="DY287" s="160"/>
      <c r="DZ287" s="160"/>
      <c r="EA287" s="160"/>
      <c r="EB287" s="160"/>
      <c r="EC287" s="160"/>
      <c r="ED287" s="160"/>
      <c r="EE287" s="160"/>
      <c r="EF287" s="160"/>
      <c r="EG287" s="160"/>
      <c r="EH287" s="160"/>
      <c r="EI287" s="160"/>
      <c r="EJ287" s="160"/>
      <c r="EK287" s="160"/>
      <c r="EL287" s="160"/>
      <c r="EM287" s="160"/>
      <c r="EN287" s="160"/>
      <c r="EO287" s="160"/>
      <c r="EP287" s="160"/>
      <c r="EQ287" s="160"/>
      <c r="ER287" s="160"/>
      <c r="ES287" s="160"/>
      <c r="ET287" s="160"/>
      <c r="EU287" s="160"/>
      <c r="EV287" s="160"/>
      <c r="EW287" s="160"/>
      <c r="EX287" s="160"/>
      <c r="EY287" s="160"/>
      <c r="EZ287" s="160"/>
      <c r="FA287" s="160"/>
      <c r="FB287" s="160"/>
      <c r="FC287" s="160"/>
      <c r="FD287" s="160"/>
      <c r="FE287" s="160"/>
      <c r="FF287" s="160"/>
      <c r="FG287" s="160"/>
      <c r="FH287" s="160"/>
      <c r="FI287" s="160"/>
      <c r="FJ287" s="160"/>
      <c r="FK287" s="160"/>
      <c r="FL287" s="160"/>
      <c r="FM287" s="160"/>
      <c r="FN287" s="160"/>
      <c r="FO287" s="160"/>
      <c r="FP287" s="160"/>
      <c r="FQ287" s="160"/>
      <c r="FR287" s="160"/>
      <c r="FS287" s="160"/>
      <c r="FT287" s="160"/>
      <c r="FU287" s="160"/>
      <c r="FV287" s="160"/>
      <c r="FW287" s="160"/>
      <c r="FX287" s="160"/>
      <c r="FY287" s="160"/>
      <c r="FZ287" s="160"/>
      <c r="GA287" s="160"/>
      <c r="GB287" s="160"/>
      <c r="GC287" s="160"/>
      <c r="GD287" s="160"/>
      <c r="GE287" s="160"/>
      <c r="GF287" s="160"/>
      <c r="GG287" s="160"/>
      <c r="GH287" s="160"/>
      <c r="GI287" s="160"/>
      <c r="GJ287" s="160"/>
      <c r="GK287" s="160"/>
      <c r="GL287" s="160"/>
      <c r="GM287" s="160"/>
      <c r="GN287" s="160"/>
      <c r="GO287" s="160"/>
      <c r="GP287" s="160"/>
      <c r="GQ287" s="160"/>
      <c r="GR287" s="160"/>
      <c r="GS287" s="160"/>
      <c r="GT287" s="160"/>
      <c r="GU287" s="160"/>
      <c r="GV287" s="160"/>
      <c r="GW287" s="160"/>
      <c r="GX287" s="160"/>
      <c r="GY287" s="160"/>
      <c r="GZ287" s="160"/>
      <c r="HA287" s="160"/>
      <c r="HB287" s="160"/>
      <c r="HC287" s="160"/>
      <c r="HD287" s="160"/>
      <c r="HE287" s="160"/>
      <c r="HF287" s="160"/>
      <c r="HG287" s="160"/>
      <c r="HH287" s="160"/>
      <c r="HI287" s="160"/>
      <c r="HJ287" s="160"/>
      <c r="HK287" s="160"/>
      <c r="HL287" s="160"/>
      <c r="HM287" s="160"/>
      <c r="HN287" s="160"/>
      <c r="HO287" s="160"/>
      <c r="HP287" s="160"/>
      <c r="HQ287" s="160"/>
      <c r="HR287" s="160"/>
      <c r="HS287" s="160"/>
      <c r="HT287" s="160"/>
      <c r="HU287" s="160"/>
      <c r="HV287" s="160"/>
      <c r="HW287" s="160"/>
      <c r="HX287" s="160"/>
      <c r="HY287" s="160"/>
      <c r="HZ287" s="160"/>
      <c r="IA287" s="160"/>
      <c r="IB287" s="160"/>
      <c r="IC287" s="160"/>
      <c r="ID287" s="160"/>
      <c r="IE287" s="160"/>
      <c r="IF287" s="160"/>
      <c r="IG287" s="160"/>
      <c r="IH287" s="160"/>
      <c r="II287" s="160"/>
      <c r="IJ287" s="160"/>
      <c r="IK287" s="160"/>
      <c r="IL287" s="160"/>
      <c r="IM287" s="160"/>
      <c r="IN287" s="160"/>
      <c r="IO287" s="160"/>
      <c r="IP287" s="160"/>
      <c r="IQ287" s="160"/>
      <c r="IR287" s="160"/>
      <c r="IS287" s="160"/>
      <c r="IT287" s="160"/>
      <c r="IU287" s="160"/>
    </row>
  </sheetData>
  <mergeCells count="8">
    <mergeCell ref="A7:F7"/>
    <mergeCell ref="A8:I8"/>
    <mergeCell ref="A1:I1"/>
    <mergeCell ref="A2:I2"/>
    <mergeCell ref="A3:I3"/>
    <mergeCell ref="A4:I4"/>
    <mergeCell ref="A5:I5"/>
    <mergeCell ref="A6:F6"/>
  </mergeCells>
  <pageMargins left="0.78740157480314965" right="0.31496062992125984" top="0.35433070866141736" bottom="0.35433070866141736" header="0" footer="0"/>
  <pageSetup paperSize="9" scale="4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</vt:lpstr>
      <vt:lpstr>'Прил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cp:lastPrinted>2020-11-20T12:34:02Z</cp:lastPrinted>
  <dcterms:created xsi:type="dcterms:W3CDTF">2020-11-17T10:59:36Z</dcterms:created>
  <dcterms:modified xsi:type="dcterms:W3CDTF">2021-02-25T12:57:35Z</dcterms:modified>
</cp:coreProperties>
</file>