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Бюджет 2024 год\Бюджет 2024-2026 гг\"/>
    </mc:Choice>
  </mc:AlternateContent>
  <xr:revisionPtr revIDLastSave="0" documentId="13_ncr:1_{A030BF4E-738C-4F17-8BF8-CB8DB4BBDA2C}" xr6:coauthVersionLast="47" xr6:coauthVersionMax="47" xr10:uidLastSave="{00000000-0000-0000-0000-000000000000}"/>
  <bookViews>
    <workbookView xWindow="-120" yWindow="-120" windowWidth="19440" windowHeight="15000" firstSheet="6" activeTab="10" xr2:uid="{00000000-000D-0000-FFFF-FFFF00000000}"/>
  </bookViews>
  <sheets>
    <sheet name="Прил 1" sheetId="1" r:id="rId1"/>
    <sheet name="Прил 2" sheetId="2" r:id="rId2"/>
    <sheet name="Прил 3" sheetId="3" r:id="rId3"/>
    <sheet name="Прил 4" sheetId="4" r:id="rId4"/>
    <sheet name="Прил 5 2024" sheetId="13" r:id="rId5"/>
    <sheet name="Прил 6 проект 2024" sheetId="14" r:id="rId6"/>
    <sheet name="Прил 7проект  2024" sheetId="15" r:id="rId7"/>
    <sheet name="Прил.№8" sheetId="8" r:id="rId8"/>
    <sheet name="Прил № 9" sheetId="9" r:id="rId9"/>
    <sheet name="Прил 10" sheetId="10" r:id="rId10"/>
    <sheet name="Прил 11" sheetId="11" r:id="rId11"/>
  </sheets>
  <externalReferences>
    <externalReference r:id="rId12"/>
  </externalReferences>
  <definedNames>
    <definedName name="_xlnm._FilterDatabase" localSheetId="4" hidden="1">'Прил 5 2024'!$A$5:$M$284</definedName>
    <definedName name="_xlnm._FilterDatabase" localSheetId="5" hidden="1">'Прил 6 проект 2024'!$A$5:$M$284</definedName>
    <definedName name="_xlnm._FilterDatabase" localSheetId="6" hidden="1">'Прил 7проект  2024'!$A$7:$IS$209</definedName>
    <definedName name="_xlnm.Print_Area" localSheetId="0">'Прил 1'!$A$1:$C$32</definedName>
    <definedName name="_xlnm.Print_Area" localSheetId="1">'Прил 2'!$A$1:$D$32</definedName>
    <definedName name="_xlnm.Print_Area" localSheetId="2">'Прил 3'!$A$1:$C$94</definedName>
    <definedName name="_xlnm.Print_Area" localSheetId="3">'Прил 4'!$A$1:$D$92</definedName>
    <definedName name="_xlnm.Print_Area" localSheetId="4">'Прил 5 2024'!$A$1:$I$283</definedName>
    <definedName name="_xlnm.Print_Area" localSheetId="5">'Прил 6 проект 2024'!$A$1:$I$283</definedName>
    <definedName name="_xlnm.Print_Area" localSheetId="6">'Прил 7проект  2024'!$A$1:$F$214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5" l="1"/>
  <c r="D74" i="15"/>
  <c r="I174" i="14"/>
  <c r="H174" i="14"/>
  <c r="G174" i="14"/>
  <c r="G175" i="14"/>
  <c r="G179" i="14"/>
  <c r="G174" i="13"/>
  <c r="G175" i="13"/>
  <c r="G179" i="13"/>
  <c r="D10" i="15"/>
  <c r="D9" i="15" s="1"/>
  <c r="E10" i="15"/>
  <c r="E9" i="15" s="1"/>
  <c r="F10" i="15"/>
  <c r="F9" i="15" s="1"/>
  <c r="D11" i="15"/>
  <c r="E11" i="15"/>
  <c r="F11" i="15"/>
  <c r="D13" i="15"/>
  <c r="E13" i="15"/>
  <c r="F13" i="15"/>
  <c r="D15" i="15"/>
  <c r="D17" i="15"/>
  <c r="E17" i="15"/>
  <c r="F17" i="15"/>
  <c r="D19" i="15"/>
  <c r="E19" i="15"/>
  <c r="F19" i="15"/>
  <c r="D21" i="15"/>
  <c r="E21" i="15"/>
  <c r="F21" i="15"/>
  <c r="D27" i="15"/>
  <c r="D29" i="15"/>
  <c r="E29" i="15"/>
  <c r="F29" i="15"/>
  <c r="D31" i="15"/>
  <c r="E31" i="15"/>
  <c r="F31" i="15"/>
  <c r="D38" i="15"/>
  <c r="D37" i="15" s="1"/>
  <c r="D36" i="15" s="1"/>
  <c r="D35" i="15" s="1"/>
  <c r="E38" i="15"/>
  <c r="E37" i="15" s="1"/>
  <c r="E36" i="15" s="1"/>
  <c r="E35" i="15" s="1"/>
  <c r="F38" i="15"/>
  <c r="F37" i="15" s="1"/>
  <c r="F36" i="15" s="1"/>
  <c r="F35" i="15" s="1"/>
  <c r="D43" i="15"/>
  <c r="E43" i="15"/>
  <c r="F43" i="15"/>
  <c r="D45" i="15"/>
  <c r="E45" i="15"/>
  <c r="E42" i="15" s="1"/>
  <c r="E41" i="15" s="1"/>
  <c r="E40" i="15" s="1"/>
  <c r="F45" i="15"/>
  <c r="F42" i="15" s="1"/>
  <c r="F41" i="15" s="1"/>
  <c r="F40" i="15" s="1"/>
  <c r="F48" i="15"/>
  <c r="F47" i="15" s="1"/>
  <c r="F51" i="15"/>
  <c r="D59" i="15"/>
  <c r="D58" i="15" s="1"/>
  <c r="E59" i="15"/>
  <c r="E58" i="15" s="1"/>
  <c r="F59" i="15"/>
  <c r="F58" i="15" s="1"/>
  <c r="D63" i="15"/>
  <c r="D62" i="15" s="1"/>
  <c r="E63" i="15"/>
  <c r="E62" i="15" s="1"/>
  <c r="F63" i="15"/>
  <c r="F62" i="15" s="1"/>
  <c r="D67" i="15"/>
  <c r="E67" i="15"/>
  <c r="F67" i="15"/>
  <c r="D68" i="15"/>
  <c r="E68" i="15"/>
  <c r="F68" i="15"/>
  <c r="D71" i="15"/>
  <c r="D70" i="15" s="1"/>
  <c r="E70" i="15"/>
  <c r="F71" i="15"/>
  <c r="F70" i="15" s="1"/>
  <c r="D80" i="15"/>
  <c r="D81" i="15"/>
  <c r="D83" i="15"/>
  <c r="D76" i="15" s="1"/>
  <c r="E83" i="15"/>
  <c r="E76" i="15" s="1"/>
  <c r="F83" i="15"/>
  <c r="F76" i="15" s="1"/>
  <c r="D84" i="15"/>
  <c r="E84" i="15"/>
  <c r="F84" i="15"/>
  <c r="D86" i="15"/>
  <c r="E86" i="15"/>
  <c r="F86" i="15"/>
  <c r="D91" i="15"/>
  <c r="E91" i="15"/>
  <c r="E90" i="15" s="1"/>
  <c r="F91" i="15"/>
  <c r="D93" i="15"/>
  <c r="E93" i="15"/>
  <c r="F93" i="15"/>
  <c r="D98" i="15"/>
  <c r="D97" i="15" s="1"/>
  <c r="D96" i="15" s="1"/>
  <c r="D95" i="15" s="1"/>
  <c r="E98" i="15"/>
  <c r="E97" i="15" s="1"/>
  <c r="E96" i="15" s="1"/>
  <c r="E95" i="15" s="1"/>
  <c r="F98" i="15"/>
  <c r="F97" i="15" s="1"/>
  <c r="F96" i="15" s="1"/>
  <c r="F95" i="15" s="1"/>
  <c r="E103" i="15"/>
  <c r="F103" i="15"/>
  <c r="D106" i="15"/>
  <c r="D108" i="15"/>
  <c r="D110" i="15"/>
  <c r="E112" i="15"/>
  <c r="F112" i="15"/>
  <c r="D115" i="15"/>
  <c r="D114" i="15" s="1"/>
  <c r="E115" i="15"/>
  <c r="E114" i="15" s="1"/>
  <c r="F115" i="15"/>
  <c r="F114" i="15" s="1"/>
  <c r="E119" i="15"/>
  <c r="E118" i="15" s="1"/>
  <c r="E117" i="15" s="1"/>
  <c r="E120" i="15"/>
  <c r="F120" i="15"/>
  <c r="F119" i="15" s="1"/>
  <c r="F118" i="15" s="1"/>
  <c r="F117" i="15" s="1"/>
  <c r="D123" i="15"/>
  <c r="E123" i="15"/>
  <c r="F123" i="15"/>
  <c r="D125" i="15"/>
  <c r="E125" i="15"/>
  <c r="F125" i="15"/>
  <c r="D130" i="15"/>
  <c r="D129" i="15" s="1"/>
  <c r="D128" i="15" s="1"/>
  <c r="E130" i="15"/>
  <c r="E129" i="15" s="1"/>
  <c r="E128" i="15" s="1"/>
  <c r="F130" i="15"/>
  <c r="F129" i="15" s="1"/>
  <c r="F128" i="15" s="1"/>
  <c r="F133" i="15"/>
  <c r="F132" i="15" s="1"/>
  <c r="D134" i="15"/>
  <c r="D133" i="15" s="1"/>
  <c r="D132" i="15" s="1"/>
  <c r="E134" i="15"/>
  <c r="E133" i="15" s="1"/>
  <c r="E132" i="15" s="1"/>
  <c r="F134" i="15"/>
  <c r="D139" i="15"/>
  <c r="D137" i="15" s="1"/>
  <c r="D136" i="15" s="1"/>
  <c r="E139" i="15"/>
  <c r="E138" i="15" s="1"/>
  <c r="F139" i="15"/>
  <c r="F137" i="15" s="1"/>
  <c r="F136" i="15" s="1"/>
  <c r="D143" i="15"/>
  <c r="D142" i="15" s="1"/>
  <c r="D146" i="15"/>
  <c r="D145" i="15" s="1"/>
  <c r="E146" i="15"/>
  <c r="E145" i="15" s="1"/>
  <c r="F146" i="15"/>
  <c r="F145" i="15" s="1"/>
  <c r="D149" i="15"/>
  <c r="D148" i="15" s="1"/>
  <c r="E149" i="15"/>
  <c r="E148" i="15" s="1"/>
  <c r="F149" i="15"/>
  <c r="F148" i="15" s="1"/>
  <c r="D152" i="15"/>
  <c r="D151" i="15" s="1"/>
  <c r="E152" i="15"/>
  <c r="E151" i="15" s="1"/>
  <c r="F152" i="15"/>
  <c r="F151" i="15" s="1"/>
  <c r="D153" i="15"/>
  <c r="E153" i="15"/>
  <c r="F153" i="15"/>
  <c r="D157" i="15"/>
  <c r="D156" i="15" s="1"/>
  <c r="D155" i="15" s="1"/>
  <c r="E157" i="15"/>
  <c r="E156" i="15" s="1"/>
  <c r="E155" i="15" s="1"/>
  <c r="F157" i="15"/>
  <c r="F156" i="15" s="1"/>
  <c r="F155" i="15" s="1"/>
  <c r="D161" i="15"/>
  <c r="E161" i="15"/>
  <c r="F161" i="15"/>
  <c r="D166" i="15"/>
  <c r="E166" i="15"/>
  <c r="F166" i="15"/>
  <c r="F172" i="15"/>
  <c r="F171" i="15" s="1"/>
  <c r="F170" i="15" s="1"/>
  <c r="E176" i="15"/>
  <c r="E175" i="15" s="1"/>
  <c r="E174" i="15" s="1"/>
  <c r="F176" i="15"/>
  <c r="F175" i="15" s="1"/>
  <c r="F174" i="15" s="1"/>
  <c r="D176" i="15"/>
  <c r="D175" i="15" s="1"/>
  <c r="D174" i="15" s="1"/>
  <c r="F180" i="15"/>
  <c r="D182" i="15"/>
  <c r="E182" i="15"/>
  <c r="F182" i="15"/>
  <c r="D184" i="15"/>
  <c r="D179" i="15" s="1"/>
  <c r="E184" i="15"/>
  <c r="F184" i="15"/>
  <c r="F179" i="15" s="1"/>
  <c r="D187" i="15"/>
  <c r="E187" i="15"/>
  <c r="F187" i="15"/>
  <c r="D192" i="15"/>
  <c r="E192" i="15"/>
  <c r="F192" i="15"/>
  <c r="D194" i="15"/>
  <c r="E194" i="15"/>
  <c r="E179" i="15" s="1"/>
  <c r="F194" i="15"/>
  <c r="D196" i="15"/>
  <c r="E196" i="15"/>
  <c r="F196" i="15"/>
  <c r="D200" i="15"/>
  <c r="D199" i="15" s="1"/>
  <c r="D198" i="15" s="1"/>
  <c r="E200" i="15"/>
  <c r="E199" i="15" s="1"/>
  <c r="E198" i="15" s="1"/>
  <c r="F200" i="15"/>
  <c r="F199" i="15" s="1"/>
  <c r="F198" i="15" s="1"/>
  <c r="F204" i="15"/>
  <c r="F203" i="15" s="1"/>
  <c r="F202" i="15" s="1"/>
  <c r="D205" i="15"/>
  <c r="D204" i="15" s="1"/>
  <c r="D203" i="15" s="1"/>
  <c r="D202" i="15" s="1"/>
  <c r="E205" i="15"/>
  <c r="E204" i="15" s="1"/>
  <c r="E203" i="15" s="1"/>
  <c r="E202" i="15" s="1"/>
  <c r="F205" i="15"/>
  <c r="D208" i="15"/>
  <c r="D207" i="15" s="1"/>
  <c r="E208" i="15"/>
  <c r="E207" i="15" s="1"/>
  <c r="F208" i="15"/>
  <c r="F207" i="15" s="1"/>
  <c r="D211" i="15"/>
  <c r="E211" i="15"/>
  <c r="E210" i="15" s="1"/>
  <c r="F211" i="15"/>
  <c r="D213" i="15"/>
  <c r="D210" i="15" s="1"/>
  <c r="E213" i="15"/>
  <c r="F213" i="15"/>
  <c r="F210" i="15" s="1"/>
  <c r="I282" i="14"/>
  <c r="I281" i="14" s="1"/>
  <c r="H282" i="14"/>
  <c r="G282" i="14"/>
  <c r="G281" i="14" s="1"/>
  <c r="H281" i="14"/>
  <c r="I280" i="14"/>
  <c r="I279" i="14" s="1"/>
  <c r="H280" i="14"/>
  <c r="G280" i="14"/>
  <c r="G279" i="14" s="1"/>
  <c r="H279" i="14"/>
  <c r="H278" i="14" s="1"/>
  <c r="H277" i="14" s="1"/>
  <c r="I278" i="14"/>
  <c r="I277" i="14" s="1"/>
  <c r="G278" i="14"/>
  <c r="G277" i="14" s="1"/>
  <c r="I275" i="14"/>
  <c r="H275" i="14"/>
  <c r="H271" i="14" s="1"/>
  <c r="H270" i="14" s="1"/>
  <c r="H269" i="14" s="1"/>
  <c r="H268" i="14" s="1"/>
  <c r="G275" i="14"/>
  <c r="I273" i="14"/>
  <c r="I272" i="14" s="1"/>
  <c r="H273" i="14"/>
  <c r="H272" i="14" s="1"/>
  <c r="G273" i="14"/>
  <c r="G272" i="14" s="1"/>
  <c r="I266" i="14"/>
  <c r="I264" i="14"/>
  <c r="I262" i="14"/>
  <c r="I261" i="14" s="1"/>
  <c r="I256" i="14"/>
  <c r="I255" i="14" s="1"/>
  <c r="H256" i="14"/>
  <c r="G256" i="14"/>
  <c r="G255" i="14" s="1"/>
  <c r="H255" i="14"/>
  <c r="H254" i="14" s="1"/>
  <c r="H253" i="14" s="1"/>
  <c r="H252" i="14" s="1"/>
  <c r="H251" i="14" s="1"/>
  <c r="I254" i="14"/>
  <c r="I253" i="14" s="1"/>
  <c r="G254" i="14"/>
  <c r="G253" i="14" s="1"/>
  <c r="G252" i="14" s="1"/>
  <c r="G251" i="14" s="1"/>
  <c r="I252" i="14"/>
  <c r="I247" i="14"/>
  <c r="H247" i="14"/>
  <c r="G247" i="14"/>
  <c r="I245" i="14"/>
  <c r="H245" i="14"/>
  <c r="G245" i="14"/>
  <c r="J243" i="14"/>
  <c r="G243" i="14"/>
  <c r="G242" i="14"/>
  <c r="G241" i="14" s="1"/>
  <c r="J241" i="14"/>
  <c r="J240" i="14"/>
  <c r="I239" i="14"/>
  <c r="H239" i="14"/>
  <c r="G239" i="14"/>
  <c r="I237" i="14"/>
  <c r="H237" i="14"/>
  <c r="G237" i="14"/>
  <c r="G235" i="14"/>
  <c r="I233" i="14"/>
  <c r="H233" i="14"/>
  <c r="G233" i="14"/>
  <c r="I231" i="14"/>
  <c r="H231" i="14"/>
  <c r="G231" i="14"/>
  <c r="I227" i="14"/>
  <c r="I226" i="14" s="1"/>
  <c r="I225" i="14" s="1"/>
  <c r="H227" i="14"/>
  <c r="G227" i="14"/>
  <c r="I220" i="14"/>
  <c r="I219" i="14" s="1"/>
  <c r="I212" i="14" s="1"/>
  <c r="H220" i="14"/>
  <c r="G220" i="14"/>
  <c r="G219" i="14" s="1"/>
  <c r="H219" i="14"/>
  <c r="G217" i="14"/>
  <c r="G216" i="14" s="1"/>
  <c r="I214" i="14"/>
  <c r="I213" i="14" s="1"/>
  <c r="H214" i="14"/>
  <c r="G214" i="14"/>
  <c r="G213" i="14" s="1"/>
  <c r="H213" i="14"/>
  <c r="H212" i="14" s="1"/>
  <c r="I209" i="14"/>
  <c r="I208" i="14" s="1"/>
  <c r="H209" i="14"/>
  <c r="H208" i="14" s="1"/>
  <c r="G209" i="14"/>
  <c r="G208" i="14" s="1"/>
  <c r="I206" i="14"/>
  <c r="I204" i="14"/>
  <c r="I203" i="14" s="1"/>
  <c r="I201" i="14"/>
  <c r="I200" i="14" s="1"/>
  <c r="H201" i="14"/>
  <c r="G201" i="14"/>
  <c r="G200" i="14" s="1"/>
  <c r="H200" i="14"/>
  <c r="I198" i="14"/>
  <c r="I197" i="14" s="1"/>
  <c r="I196" i="14" s="1"/>
  <c r="H197" i="14"/>
  <c r="H196" i="14" s="1"/>
  <c r="G197" i="14"/>
  <c r="G196" i="14" s="1"/>
  <c r="I194" i="14"/>
  <c r="H194" i="14"/>
  <c r="H193" i="14" s="1"/>
  <c r="G194" i="14"/>
  <c r="I193" i="14"/>
  <c r="G193" i="14"/>
  <c r="H192" i="14"/>
  <c r="H191" i="14" s="1"/>
  <c r="H190" i="14" s="1"/>
  <c r="I187" i="14"/>
  <c r="I186" i="14" s="1"/>
  <c r="I185" i="14" s="1"/>
  <c r="G183" i="14"/>
  <c r="G182" i="14"/>
  <c r="G181" i="14" s="1"/>
  <c r="I181" i="14"/>
  <c r="H181" i="14"/>
  <c r="I176" i="14"/>
  <c r="I175" i="14" s="1"/>
  <c r="H176" i="14"/>
  <c r="G176" i="14"/>
  <c r="H175" i="14"/>
  <c r="I173" i="14"/>
  <c r="G173" i="14"/>
  <c r="G162" i="14" s="1"/>
  <c r="H173" i="14"/>
  <c r="H162" i="14" s="1"/>
  <c r="I171" i="14"/>
  <c r="I168" i="14" s="1"/>
  <c r="I167" i="14" s="1"/>
  <c r="I165" i="14"/>
  <c r="I164" i="14"/>
  <c r="I163" i="14" s="1"/>
  <c r="I160" i="14"/>
  <c r="H160" i="14"/>
  <c r="H157" i="14" s="1"/>
  <c r="G160" i="14"/>
  <c r="I158" i="14"/>
  <c r="H158" i="14"/>
  <c r="G158" i="14"/>
  <c r="I155" i="14"/>
  <c r="H155" i="14"/>
  <c r="G155" i="14"/>
  <c r="I154" i="14"/>
  <c r="I153" i="14" s="1"/>
  <c r="I152" i="14" s="1"/>
  <c r="I151" i="14" s="1"/>
  <c r="H154" i="14"/>
  <c r="H153" i="14" s="1"/>
  <c r="G154" i="14"/>
  <c r="G153" i="14"/>
  <c r="H152" i="14"/>
  <c r="H151" i="14" s="1"/>
  <c r="I148" i="14"/>
  <c r="H148" i="14"/>
  <c r="G148" i="14"/>
  <c r="G143" i="14" s="1"/>
  <c r="I146" i="14"/>
  <c r="H146" i="14"/>
  <c r="G146" i="14"/>
  <c r="I144" i="14"/>
  <c r="H144" i="14"/>
  <c r="G144" i="14"/>
  <c r="I139" i="14"/>
  <c r="H139" i="14"/>
  <c r="G139" i="14"/>
  <c r="I137" i="14"/>
  <c r="H137" i="14"/>
  <c r="G137" i="14"/>
  <c r="I136" i="14"/>
  <c r="I135" i="14" s="1"/>
  <c r="H136" i="14"/>
  <c r="G136" i="14"/>
  <c r="G135" i="14" s="1"/>
  <c r="G134" i="14" s="1"/>
  <c r="H135" i="14"/>
  <c r="H134" i="14" s="1"/>
  <c r="I134" i="14"/>
  <c r="I132" i="14"/>
  <c r="I131" i="14" s="1"/>
  <c r="I130" i="14" s="1"/>
  <c r="H132" i="14"/>
  <c r="H131" i="14" s="1"/>
  <c r="G132" i="14"/>
  <c r="G131" i="14" s="1"/>
  <c r="G130" i="14" s="1"/>
  <c r="H130" i="14"/>
  <c r="I128" i="14"/>
  <c r="I126" i="14"/>
  <c r="I125" i="14" s="1"/>
  <c r="I122" i="14"/>
  <c r="H122" i="14"/>
  <c r="G122" i="14"/>
  <c r="I120" i="14"/>
  <c r="I119" i="14" s="1"/>
  <c r="H120" i="14"/>
  <c r="G120" i="14"/>
  <c r="G119" i="14" s="1"/>
  <c r="G118" i="14" s="1"/>
  <c r="G117" i="14" s="1"/>
  <c r="H119" i="14"/>
  <c r="H118" i="14" s="1"/>
  <c r="H117" i="14" s="1"/>
  <c r="I118" i="14"/>
  <c r="I117" i="14" s="1"/>
  <c r="I115" i="14"/>
  <c r="I112" i="14" s="1"/>
  <c r="H115" i="14"/>
  <c r="G115" i="14"/>
  <c r="I114" i="14"/>
  <c r="I113" i="14"/>
  <c r="H113" i="14"/>
  <c r="G113" i="14"/>
  <c r="G112" i="14" s="1"/>
  <c r="G111" i="14" s="1"/>
  <c r="G110" i="14" s="1"/>
  <c r="H112" i="14"/>
  <c r="H111" i="14" s="1"/>
  <c r="I111" i="14"/>
  <c r="I110" i="14" s="1"/>
  <c r="H110" i="14"/>
  <c r="G107" i="14"/>
  <c r="G105" i="14"/>
  <c r="G103" i="14"/>
  <c r="I99" i="14"/>
  <c r="H99" i="14"/>
  <c r="G99" i="14"/>
  <c r="I96" i="14"/>
  <c r="I97" i="14" s="1"/>
  <c r="I98" i="14" s="1"/>
  <c r="H96" i="14"/>
  <c r="H97" i="14" s="1"/>
  <c r="H98" i="14" s="1"/>
  <c r="G96" i="14"/>
  <c r="G97" i="14" s="1"/>
  <c r="G98" i="14" s="1"/>
  <c r="H95" i="14"/>
  <c r="I92" i="14"/>
  <c r="H92" i="14"/>
  <c r="G92" i="14"/>
  <c r="I90" i="14"/>
  <c r="H90" i="14"/>
  <c r="I87" i="14"/>
  <c r="H87" i="14"/>
  <c r="G87" i="14"/>
  <c r="I81" i="14"/>
  <c r="I80" i="14" s="1"/>
  <c r="I79" i="14" s="1"/>
  <c r="I78" i="14" s="1"/>
  <c r="H81" i="14"/>
  <c r="H80" i="14" s="1"/>
  <c r="H79" i="14" s="1"/>
  <c r="H78" i="14" s="1"/>
  <c r="H77" i="14" s="1"/>
  <c r="G81" i="14"/>
  <c r="G80" i="14" s="1"/>
  <c r="G79" i="14" s="1"/>
  <c r="G78" i="14" s="1"/>
  <c r="G77" i="14" s="1"/>
  <c r="I77" i="14"/>
  <c r="I75" i="14"/>
  <c r="I74" i="14" s="1"/>
  <c r="I73" i="14" s="1"/>
  <c r="I72" i="14" s="1"/>
  <c r="I71" i="14" s="1"/>
  <c r="H75" i="14"/>
  <c r="G75" i="14"/>
  <c r="G74" i="14" s="1"/>
  <c r="G73" i="14" s="1"/>
  <c r="G72" i="14" s="1"/>
  <c r="G71" i="14" s="1"/>
  <c r="H74" i="14"/>
  <c r="H73" i="14" s="1"/>
  <c r="H72" i="14" s="1"/>
  <c r="H71" i="14" s="1"/>
  <c r="I67" i="14"/>
  <c r="I66" i="14" s="1"/>
  <c r="I65" i="14" s="1"/>
  <c r="I64" i="14" s="1"/>
  <c r="I63" i="14" s="1"/>
  <c r="H67" i="14"/>
  <c r="G67" i="14"/>
  <c r="G66" i="14" s="1"/>
  <c r="G65" i="14" s="1"/>
  <c r="G64" i="14" s="1"/>
  <c r="G63" i="14" s="1"/>
  <c r="H66" i="14"/>
  <c r="H65" i="14" s="1"/>
  <c r="H64" i="14" s="1"/>
  <c r="H63" i="14" s="1"/>
  <c r="I57" i="14"/>
  <c r="H57" i="14"/>
  <c r="G57" i="14"/>
  <c r="G55" i="14"/>
  <c r="I54" i="14"/>
  <c r="I53" i="14" s="1"/>
  <c r="H54" i="14"/>
  <c r="H53" i="14" s="1"/>
  <c r="G54" i="14"/>
  <c r="G53" i="14"/>
  <c r="I50" i="14"/>
  <c r="I49" i="14" s="1"/>
  <c r="I48" i="14" s="1"/>
  <c r="H50" i="14"/>
  <c r="H49" i="14" s="1"/>
  <c r="H48" i="14" s="1"/>
  <c r="G50" i="14"/>
  <c r="G49" i="14" s="1"/>
  <c r="G48" i="14" s="1"/>
  <c r="I46" i="14"/>
  <c r="I45" i="14" s="1"/>
  <c r="H46" i="14"/>
  <c r="H45" i="14" s="1"/>
  <c r="G46" i="14"/>
  <c r="G45" i="14" s="1"/>
  <c r="I41" i="14"/>
  <c r="H41" i="14"/>
  <c r="H40" i="14" s="1"/>
  <c r="H39" i="14" s="1"/>
  <c r="H38" i="14" s="1"/>
  <c r="G41" i="14"/>
  <c r="G40" i="14" s="1"/>
  <c r="G39" i="14" s="1"/>
  <c r="G38" i="14" s="1"/>
  <c r="I40" i="14"/>
  <c r="I39" i="14" s="1"/>
  <c r="I38" i="14" s="1"/>
  <c r="I35" i="14"/>
  <c r="I34" i="14" s="1"/>
  <c r="I33" i="14" s="1"/>
  <c r="I32" i="14" s="1"/>
  <c r="H35" i="14"/>
  <c r="G35" i="14"/>
  <c r="G34" i="14" s="1"/>
  <c r="G33" i="14" s="1"/>
  <c r="G32" i="14" s="1"/>
  <c r="H34" i="14"/>
  <c r="H33" i="14" s="1"/>
  <c r="H32" i="14" s="1"/>
  <c r="I30" i="14"/>
  <c r="I29" i="14" s="1"/>
  <c r="I28" i="14" s="1"/>
  <c r="I27" i="14" s="1"/>
  <c r="H30" i="14"/>
  <c r="G30" i="14"/>
  <c r="G29" i="14" s="1"/>
  <c r="G28" i="14" s="1"/>
  <c r="G27" i="14" s="1"/>
  <c r="H29" i="14"/>
  <c r="H28" i="14" s="1"/>
  <c r="H27" i="14" s="1"/>
  <c r="I25" i="14"/>
  <c r="I24" i="14" s="1"/>
  <c r="I23" i="14" s="1"/>
  <c r="I22" i="14" s="1"/>
  <c r="I18" i="14"/>
  <c r="I17" i="14" s="1"/>
  <c r="I16" i="14" s="1"/>
  <c r="I15" i="14" s="1"/>
  <c r="H18" i="14"/>
  <c r="G18" i="14"/>
  <c r="G17" i="14" s="1"/>
  <c r="G16" i="14" s="1"/>
  <c r="G15" i="14" s="1"/>
  <c r="H17" i="14"/>
  <c r="H16" i="14" s="1"/>
  <c r="H15" i="14" s="1"/>
  <c r="I13" i="14"/>
  <c r="I12" i="14" s="1"/>
  <c r="I11" i="14" s="1"/>
  <c r="I10" i="14" s="1"/>
  <c r="H13" i="14"/>
  <c r="G13" i="14"/>
  <c r="G12" i="14" s="1"/>
  <c r="G11" i="14" s="1"/>
  <c r="G10" i="14" s="1"/>
  <c r="H12" i="14"/>
  <c r="H11" i="14" s="1"/>
  <c r="H10" i="14" s="1"/>
  <c r="I198" i="13"/>
  <c r="G132" i="13"/>
  <c r="G87" i="13"/>
  <c r="D160" i="15" l="1"/>
  <c r="D159" i="15" s="1"/>
  <c r="E127" i="15"/>
  <c r="F141" i="15"/>
  <c r="F138" i="15"/>
  <c r="F89" i="15"/>
  <c r="F88" i="15" s="1"/>
  <c r="D89" i="15"/>
  <c r="D88" i="15" s="1"/>
  <c r="G212" i="14"/>
  <c r="G192" i="14"/>
  <c r="G191" i="14" s="1"/>
  <c r="G190" i="14" s="1"/>
  <c r="I44" i="14"/>
  <c r="H44" i="14"/>
  <c r="G44" i="14"/>
  <c r="I37" i="14"/>
  <c r="I9" i="14" s="1"/>
  <c r="I162" i="14"/>
  <c r="H150" i="14"/>
  <c r="F127" i="15"/>
  <c r="D127" i="15"/>
  <c r="F54" i="15"/>
  <c r="F53" i="15" s="1"/>
  <c r="G37" i="14"/>
  <c r="G86" i="14"/>
  <c r="G85" i="14" s="1"/>
  <c r="G84" i="14" s="1"/>
  <c r="G83" i="14" s="1"/>
  <c r="G70" i="14" s="1"/>
  <c r="I86" i="14"/>
  <c r="I85" i="14" s="1"/>
  <c r="I84" i="14" s="1"/>
  <c r="I83" i="14" s="1"/>
  <c r="I70" i="14" s="1"/>
  <c r="H86" i="14"/>
  <c r="H85" i="14" s="1"/>
  <c r="H84" i="14" s="1"/>
  <c r="H83" i="14" s="1"/>
  <c r="H70" i="14" s="1"/>
  <c r="H143" i="14"/>
  <c r="H109" i="14"/>
  <c r="H94" i="14" s="1"/>
  <c r="I192" i="14"/>
  <c r="I191" i="14" s="1"/>
  <c r="I190" i="14" s="1"/>
  <c r="H226" i="14"/>
  <c r="H225" i="14" s="1"/>
  <c r="G226" i="14"/>
  <c r="G225" i="14" s="1"/>
  <c r="G224" i="14" s="1"/>
  <c r="G223" i="14" s="1"/>
  <c r="G222" i="14" s="1"/>
  <c r="I242" i="14"/>
  <c r="I241" i="14" s="1"/>
  <c r="I224" i="14" s="1"/>
  <c r="I223" i="14" s="1"/>
  <c r="I222" i="14" s="1"/>
  <c r="I260" i="14"/>
  <c r="I259" i="14" s="1"/>
  <c r="I258" i="14" s="1"/>
  <c r="I251" i="14" s="1"/>
  <c r="G271" i="14"/>
  <c r="G270" i="14" s="1"/>
  <c r="I271" i="14"/>
  <c r="I270" i="14" s="1"/>
  <c r="I269" i="14" s="1"/>
  <c r="I268" i="14" s="1"/>
  <c r="D138" i="15"/>
  <c r="D120" i="15"/>
  <c r="D119" i="15" s="1"/>
  <c r="D118" i="15" s="1"/>
  <c r="D117" i="15" s="1"/>
  <c r="D6" i="15" s="1"/>
  <c r="F90" i="15"/>
  <c r="D42" i="15"/>
  <c r="D41" i="15" s="1"/>
  <c r="D40" i="15" s="1"/>
  <c r="D90" i="15"/>
  <c r="D26" i="15"/>
  <c r="D25" i="15" s="1"/>
  <c r="E160" i="15"/>
  <c r="E159" i="15" s="1"/>
  <c r="F160" i="15"/>
  <c r="F159" i="15" s="1"/>
  <c r="E141" i="15"/>
  <c r="D141" i="15"/>
  <c r="F102" i="15"/>
  <c r="F101" i="15" s="1"/>
  <c r="E54" i="15"/>
  <c r="E53" i="15" s="1"/>
  <c r="F26" i="15"/>
  <c r="F25" i="15" s="1"/>
  <c r="F8" i="15" s="1"/>
  <c r="E26" i="15"/>
  <c r="E25" i="15" s="1"/>
  <c r="E8" i="15" s="1"/>
  <c r="D8" i="15"/>
  <c r="G9" i="14"/>
  <c r="H242" i="14"/>
  <c r="H241" i="14" s="1"/>
  <c r="H224" i="14" s="1"/>
  <c r="H223" i="14" s="1"/>
  <c r="H222" i="14" s="1"/>
  <c r="G157" i="14"/>
  <c r="G152" i="14" s="1"/>
  <c r="G151" i="14" s="1"/>
  <c r="I157" i="14"/>
  <c r="G109" i="14"/>
  <c r="I109" i="14"/>
  <c r="E137" i="15"/>
  <c r="E136" i="15" s="1"/>
  <c r="E102" i="15"/>
  <c r="E101" i="15" s="1"/>
  <c r="D103" i="15"/>
  <c r="D102" i="15" s="1"/>
  <c r="D101" i="15" s="1"/>
  <c r="D112" i="15"/>
  <c r="E89" i="15"/>
  <c r="E88" i="15" s="1"/>
  <c r="D54" i="15"/>
  <c r="D53" i="15" s="1"/>
  <c r="H9" i="14"/>
  <c r="H37" i="14"/>
  <c r="I150" i="14"/>
  <c r="G269" i="14"/>
  <c r="G268" i="14" s="1"/>
  <c r="G95" i="14"/>
  <c r="I95" i="14"/>
  <c r="I143" i="14"/>
  <c r="I282" i="13"/>
  <c r="H282" i="13"/>
  <c r="H281" i="13" s="1"/>
  <c r="G282" i="13"/>
  <c r="I281" i="13"/>
  <c r="G281" i="13"/>
  <c r="I280" i="13"/>
  <c r="I279" i="13" s="1"/>
  <c r="I278" i="13" s="1"/>
  <c r="I277" i="13" s="1"/>
  <c r="G280" i="13"/>
  <c r="G279" i="13"/>
  <c r="G278" i="13" s="1"/>
  <c r="G277" i="13" s="1"/>
  <c r="I275" i="13"/>
  <c r="H275" i="13"/>
  <c r="G275" i="13"/>
  <c r="I273" i="13"/>
  <c r="I272" i="13" s="1"/>
  <c r="H273" i="13"/>
  <c r="G273" i="13"/>
  <c r="G272" i="13" s="1"/>
  <c r="H272" i="13"/>
  <c r="I271" i="13"/>
  <c r="I270" i="13" s="1"/>
  <c r="I269" i="13" s="1"/>
  <c r="I268" i="13" s="1"/>
  <c r="I266" i="13"/>
  <c r="I264" i="13"/>
  <c r="I262" i="13"/>
  <c r="I261" i="13" s="1"/>
  <c r="I256" i="13"/>
  <c r="I255" i="13" s="1"/>
  <c r="I254" i="13" s="1"/>
  <c r="I253" i="13" s="1"/>
  <c r="I252" i="13" s="1"/>
  <c r="H256" i="13"/>
  <c r="H255" i="13" s="1"/>
  <c r="H254" i="13" s="1"/>
  <c r="H253" i="13" s="1"/>
  <c r="H252" i="13" s="1"/>
  <c r="H251" i="13" s="1"/>
  <c r="G256" i="13"/>
  <c r="G255" i="13" s="1"/>
  <c r="G254" i="13" s="1"/>
  <c r="G253" i="13" s="1"/>
  <c r="G252" i="13" s="1"/>
  <c r="G251" i="13" s="1"/>
  <c r="I247" i="13"/>
  <c r="H247" i="13"/>
  <c r="G247" i="13"/>
  <c r="I245" i="13"/>
  <c r="I242" i="13" s="1"/>
  <c r="I241" i="13" s="1"/>
  <c r="H245" i="13"/>
  <c r="G245" i="13"/>
  <c r="G243" i="13"/>
  <c r="H242" i="13"/>
  <c r="J241" i="13"/>
  <c r="J243" i="13" s="1"/>
  <c r="H241" i="13"/>
  <c r="J240" i="13"/>
  <c r="I239" i="13"/>
  <c r="H239" i="13"/>
  <c r="G239" i="13"/>
  <c r="I237" i="13"/>
  <c r="H237" i="13"/>
  <c r="G237" i="13"/>
  <c r="G235" i="13"/>
  <c r="I233" i="13"/>
  <c r="H233" i="13"/>
  <c r="G233" i="13"/>
  <c r="I231" i="13"/>
  <c r="H231" i="13"/>
  <c r="G231" i="13"/>
  <c r="I227" i="13"/>
  <c r="H227" i="13"/>
  <c r="G227" i="13"/>
  <c r="H226" i="13"/>
  <c r="H225" i="13" s="1"/>
  <c r="H224" i="13" s="1"/>
  <c r="H223" i="13" s="1"/>
  <c r="H222" i="13" s="1"/>
  <c r="I220" i="13"/>
  <c r="I219" i="13" s="1"/>
  <c r="H220" i="13"/>
  <c r="G220" i="13"/>
  <c r="G219" i="13" s="1"/>
  <c r="H219" i="13"/>
  <c r="G217" i="13"/>
  <c r="G216" i="13" s="1"/>
  <c r="I214" i="13"/>
  <c r="I213" i="13" s="1"/>
  <c r="H214" i="13"/>
  <c r="G214" i="13"/>
  <c r="G213" i="13" s="1"/>
  <c r="H213" i="13"/>
  <c r="I209" i="13"/>
  <c r="I208" i="13" s="1"/>
  <c r="H209" i="13"/>
  <c r="H208" i="13" s="1"/>
  <c r="G209" i="13"/>
  <c r="G208" i="13" s="1"/>
  <c r="I206" i="13"/>
  <c r="I204" i="13"/>
  <c r="I203" i="13" s="1"/>
  <c r="I201" i="13"/>
  <c r="I200" i="13" s="1"/>
  <c r="H201" i="13"/>
  <c r="G201" i="13"/>
  <c r="G200" i="13" s="1"/>
  <c r="H200" i="13"/>
  <c r="I197" i="13"/>
  <c r="I196" i="13" s="1"/>
  <c r="H197" i="13"/>
  <c r="G197" i="13"/>
  <c r="G196" i="13" s="1"/>
  <c r="H196" i="13"/>
  <c r="I194" i="13"/>
  <c r="I193" i="13" s="1"/>
  <c r="H194" i="13"/>
  <c r="G194" i="13"/>
  <c r="G193" i="13" s="1"/>
  <c r="H193" i="13"/>
  <c r="I187" i="13"/>
  <c r="I186" i="13"/>
  <c r="I185" i="13" s="1"/>
  <c r="G183" i="13"/>
  <c r="G182" i="13"/>
  <c r="G181" i="13" s="1"/>
  <c r="I181" i="13"/>
  <c r="H181" i="13"/>
  <c r="I176" i="13"/>
  <c r="I175" i="13" s="1"/>
  <c r="H176" i="13"/>
  <c r="H175" i="13" s="1"/>
  <c r="G176" i="13"/>
  <c r="G173" i="13" s="1"/>
  <c r="G162" i="13" s="1"/>
  <c r="H174" i="13"/>
  <c r="H173" i="13" s="1"/>
  <c r="H162" i="13" s="1"/>
  <c r="I171" i="13"/>
  <c r="I168" i="13" s="1"/>
  <c r="I167" i="13" s="1"/>
  <c r="I165" i="13"/>
  <c r="I164" i="13" s="1"/>
  <c r="I163" i="13" s="1"/>
  <c r="I160" i="13"/>
  <c r="H160" i="13"/>
  <c r="G160" i="13"/>
  <c r="I158" i="13"/>
  <c r="I157" i="13" s="1"/>
  <c r="H158" i="13"/>
  <c r="G158" i="13"/>
  <c r="G157" i="13" s="1"/>
  <c r="I155" i="13"/>
  <c r="H155" i="13"/>
  <c r="G155" i="13"/>
  <c r="I154" i="13"/>
  <c r="I153" i="13" s="1"/>
  <c r="I152" i="13" s="1"/>
  <c r="I151" i="13" s="1"/>
  <c r="H154" i="13"/>
  <c r="G154" i="13"/>
  <c r="G153" i="13" s="1"/>
  <c r="H153" i="13"/>
  <c r="H152" i="13" s="1"/>
  <c r="H151" i="13" s="1"/>
  <c r="I148" i="13"/>
  <c r="H148" i="13"/>
  <c r="G148" i="13"/>
  <c r="G143" i="13" s="1"/>
  <c r="I146" i="13"/>
  <c r="H146" i="13"/>
  <c r="G146" i="13"/>
  <c r="I144" i="13"/>
  <c r="H144" i="13"/>
  <c r="G144" i="13"/>
  <c r="I139" i="13"/>
  <c r="H139" i="13"/>
  <c r="G139" i="13"/>
  <c r="I137" i="13"/>
  <c r="H137" i="13"/>
  <c r="G137" i="13"/>
  <c r="I136" i="13"/>
  <c r="I135" i="13" s="1"/>
  <c r="I134" i="13" s="1"/>
  <c r="H136" i="13"/>
  <c r="H135" i="13" s="1"/>
  <c r="H134" i="13" s="1"/>
  <c r="G136" i="13"/>
  <c r="G135" i="13" s="1"/>
  <c r="G134" i="13" s="1"/>
  <c r="I132" i="13"/>
  <c r="I131" i="13" s="1"/>
  <c r="H132" i="13"/>
  <c r="G131" i="13"/>
  <c r="G130" i="13" s="1"/>
  <c r="H131" i="13"/>
  <c r="H130" i="13" s="1"/>
  <c r="I130" i="13"/>
  <c r="I128" i="13"/>
  <c r="I126" i="13"/>
  <c r="I125" i="13" s="1"/>
  <c r="I122" i="13"/>
  <c r="H122" i="13"/>
  <c r="G122" i="13"/>
  <c r="I120" i="13"/>
  <c r="I119" i="13" s="1"/>
  <c r="I118" i="13" s="1"/>
  <c r="I117" i="13" s="1"/>
  <c r="H120" i="13"/>
  <c r="H119" i="13" s="1"/>
  <c r="G120" i="13"/>
  <c r="G119" i="13" s="1"/>
  <c r="G118" i="13" s="1"/>
  <c r="G117" i="13" s="1"/>
  <c r="H118" i="13"/>
  <c r="H117" i="13" s="1"/>
  <c r="I115" i="13"/>
  <c r="H115" i="13"/>
  <c r="H112" i="13" s="1"/>
  <c r="H111" i="13" s="1"/>
  <c r="H110" i="13" s="1"/>
  <c r="G115" i="13"/>
  <c r="G112" i="13" s="1"/>
  <c r="G111" i="13" s="1"/>
  <c r="G110" i="13" s="1"/>
  <c r="I114" i="13"/>
  <c r="I113" i="13" s="1"/>
  <c r="H113" i="13"/>
  <c r="G113" i="13"/>
  <c r="I112" i="13"/>
  <c r="I111" i="13" s="1"/>
  <c r="I110" i="13" s="1"/>
  <c r="G107" i="13"/>
  <c r="G105" i="13"/>
  <c r="G103" i="13"/>
  <c r="I99" i="13"/>
  <c r="H99" i="13"/>
  <c r="G99" i="13"/>
  <c r="I96" i="13"/>
  <c r="I97" i="13" s="1"/>
  <c r="I98" i="13" s="1"/>
  <c r="H96" i="13"/>
  <c r="H97" i="13" s="1"/>
  <c r="H98" i="13" s="1"/>
  <c r="G96" i="13"/>
  <c r="G97" i="13" s="1"/>
  <c r="G98" i="13" s="1"/>
  <c r="H95" i="13"/>
  <c r="I92" i="13"/>
  <c r="H92" i="13"/>
  <c r="G92" i="13"/>
  <c r="G86" i="13" s="1"/>
  <c r="G85" i="13" s="1"/>
  <c r="G84" i="13" s="1"/>
  <c r="G83" i="13" s="1"/>
  <c r="I90" i="13"/>
  <c r="H90" i="13"/>
  <c r="I87" i="13"/>
  <c r="H87" i="13"/>
  <c r="I81" i="13"/>
  <c r="I80" i="13" s="1"/>
  <c r="H81" i="13"/>
  <c r="G81" i="13"/>
  <c r="G80" i="13" s="1"/>
  <c r="G79" i="13" s="1"/>
  <c r="G78" i="13" s="1"/>
  <c r="G77" i="13" s="1"/>
  <c r="H80" i="13"/>
  <c r="H79" i="13" s="1"/>
  <c r="I79" i="13"/>
  <c r="I78" i="13" s="1"/>
  <c r="H78" i="13"/>
  <c r="H77" i="13" s="1"/>
  <c r="I77" i="13"/>
  <c r="I75" i="13"/>
  <c r="I74" i="13" s="1"/>
  <c r="I73" i="13" s="1"/>
  <c r="I72" i="13" s="1"/>
  <c r="I71" i="13" s="1"/>
  <c r="H75" i="13"/>
  <c r="H74" i="13" s="1"/>
  <c r="G75" i="13"/>
  <c r="G74" i="13"/>
  <c r="G73" i="13" s="1"/>
  <c r="H73" i="13"/>
  <c r="H72" i="13" s="1"/>
  <c r="H71" i="13" s="1"/>
  <c r="G72" i="13"/>
  <c r="G71" i="13" s="1"/>
  <c r="I67" i="13"/>
  <c r="I66" i="13" s="1"/>
  <c r="I65" i="13" s="1"/>
  <c r="I64" i="13" s="1"/>
  <c r="I63" i="13" s="1"/>
  <c r="H67" i="13"/>
  <c r="H66" i="13" s="1"/>
  <c r="H65" i="13" s="1"/>
  <c r="H64" i="13" s="1"/>
  <c r="H63" i="13" s="1"/>
  <c r="G67" i="13"/>
  <c r="G66" i="13" s="1"/>
  <c r="G65" i="13" s="1"/>
  <c r="G64" i="13" s="1"/>
  <c r="G63" i="13" s="1"/>
  <c r="I57" i="13"/>
  <c r="H57" i="13"/>
  <c r="G57" i="13"/>
  <c r="G55" i="13"/>
  <c r="I54" i="13"/>
  <c r="I53" i="13" s="1"/>
  <c r="H54" i="13"/>
  <c r="G54" i="13"/>
  <c r="G53" i="13" s="1"/>
  <c r="H53" i="13"/>
  <c r="I50" i="13"/>
  <c r="I49" i="13" s="1"/>
  <c r="H50" i="13"/>
  <c r="G50" i="13"/>
  <c r="G49" i="13" s="1"/>
  <c r="G48" i="13" s="1"/>
  <c r="H49" i="13"/>
  <c r="H48" i="13" s="1"/>
  <c r="I48" i="13"/>
  <c r="I46" i="13"/>
  <c r="I45" i="13" s="1"/>
  <c r="H46" i="13"/>
  <c r="H45" i="13" s="1"/>
  <c r="G46" i="13"/>
  <c r="G45" i="13" s="1"/>
  <c r="G44" i="13"/>
  <c r="I41" i="13"/>
  <c r="I40" i="13" s="1"/>
  <c r="H41" i="13"/>
  <c r="G41" i="13"/>
  <c r="G40" i="13" s="1"/>
  <c r="G39" i="13" s="1"/>
  <c r="G38" i="13" s="1"/>
  <c r="H40" i="13"/>
  <c r="H39" i="13" s="1"/>
  <c r="H38" i="13" s="1"/>
  <c r="I39" i="13"/>
  <c r="I38" i="13" s="1"/>
  <c r="I35" i="13"/>
  <c r="I34" i="13" s="1"/>
  <c r="I33" i="13" s="1"/>
  <c r="I32" i="13" s="1"/>
  <c r="H35" i="13"/>
  <c r="H34" i="13" s="1"/>
  <c r="G35" i="13"/>
  <c r="G34" i="13" s="1"/>
  <c r="G33" i="13" s="1"/>
  <c r="G32" i="13" s="1"/>
  <c r="H33" i="13"/>
  <c r="H32" i="13" s="1"/>
  <c r="I30" i="13"/>
  <c r="I29" i="13" s="1"/>
  <c r="I28" i="13" s="1"/>
  <c r="I27" i="13" s="1"/>
  <c r="H30" i="13"/>
  <c r="H29" i="13" s="1"/>
  <c r="G30" i="13"/>
  <c r="G29" i="13" s="1"/>
  <c r="G28" i="13" s="1"/>
  <c r="G27" i="13" s="1"/>
  <c r="H28" i="13"/>
  <c r="H27" i="13" s="1"/>
  <c r="I25" i="13"/>
  <c r="I24" i="13" s="1"/>
  <c r="I23" i="13" s="1"/>
  <c r="I22" i="13" s="1"/>
  <c r="I18" i="13"/>
  <c r="I17" i="13" s="1"/>
  <c r="I16" i="13" s="1"/>
  <c r="I15" i="13" s="1"/>
  <c r="H18" i="13"/>
  <c r="H17" i="13" s="1"/>
  <c r="H16" i="13" s="1"/>
  <c r="H15" i="13" s="1"/>
  <c r="G18" i="13"/>
  <c r="G17" i="13"/>
  <c r="G16" i="13" s="1"/>
  <c r="G15" i="13" s="1"/>
  <c r="I13" i="13"/>
  <c r="I12" i="13" s="1"/>
  <c r="I11" i="13" s="1"/>
  <c r="I10" i="13" s="1"/>
  <c r="H13" i="13"/>
  <c r="H12" i="13" s="1"/>
  <c r="G13" i="13"/>
  <c r="G12" i="13" s="1"/>
  <c r="G11" i="13" s="1"/>
  <c r="G10" i="13" s="1"/>
  <c r="H11" i="13"/>
  <c r="H10" i="13" s="1"/>
  <c r="C38" i="4"/>
  <c r="D38" i="4"/>
  <c r="D29" i="4"/>
  <c r="D25" i="4"/>
  <c r="C25" i="3"/>
  <c r="G150" i="14" l="1"/>
  <c r="G8" i="14" s="1"/>
  <c r="G6" i="14" s="1"/>
  <c r="G94" i="14"/>
  <c r="G284" i="14"/>
  <c r="H109" i="13"/>
  <c r="I94" i="14"/>
  <c r="I8" i="14" s="1"/>
  <c r="I6" i="14" s="1"/>
  <c r="E6" i="15"/>
  <c r="F6" i="15"/>
  <c r="G271" i="13"/>
  <c r="G270" i="13" s="1"/>
  <c r="G269" i="13" s="1"/>
  <c r="G268" i="13" s="1"/>
  <c r="I86" i="13"/>
  <c r="I85" i="13" s="1"/>
  <c r="I84" i="13" s="1"/>
  <c r="I83" i="13" s="1"/>
  <c r="I70" i="13" s="1"/>
  <c r="H8" i="14"/>
  <c r="H6" i="14" s="1"/>
  <c r="H271" i="13"/>
  <c r="H270" i="13" s="1"/>
  <c r="H269" i="13" s="1"/>
  <c r="H268" i="13" s="1"/>
  <c r="I212" i="13"/>
  <c r="G212" i="13"/>
  <c r="H192" i="13"/>
  <c r="H191" i="13" s="1"/>
  <c r="G152" i="13"/>
  <c r="G151" i="13" s="1"/>
  <c r="H86" i="13"/>
  <c r="H85" i="13" s="1"/>
  <c r="H84" i="13" s="1"/>
  <c r="H83" i="13" s="1"/>
  <c r="H70" i="13" s="1"/>
  <c r="H94" i="13"/>
  <c r="I109" i="13"/>
  <c r="H157" i="13"/>
  <c r="I174" i="13"/>
  <c r="I173" i="13" s="1"/>
  <c r="I162" i="13" s="1"/>
  <c r="H212" i="13"/>
  <c r="G226" i="13"/>
  <c r="G225" i="13" s="1"/>
  <c r="I226" i="13"/>
  <c r="I225" i="13" s="1"/>
  <c r="G242" i="13"/>
  <c r="G241" i="13" s="1"/>
  <c r="I260" i="13"/>
  <c r="I259" i="13" s="1"/>
  <c r="I258" i="13" s="1"/>
  <c r="I251" i="13" s="1"/>
  <c r="H280" i="13"/>
  <c r="H279" i="13" s="1"/>
  <c r="H278" i="13" s="1"/>
  <c r="H277" i="13" s="1"/>
  <c r="G37" i="13"/>
  <c r="G9" i="13" s="1"/>
  <c r="H37" i="13"/>
  <c r="H9" i="13" s="1"/>
  <c r="I37" i="13"/>
  <c r="I44" i="13"/>
  <c r="I9" i="13"/>
  <c r="G70" i="13"/>
  <c r="H44" i="13"/>
  <c r="G109" i="13"/>
  <c r="G95" i="13"/>
  <c r="I95" i="13"/>
  <c r="I143" i="13"/>
  <c r="H143" i="13"/>
  <c r="G192" i="13"/>
  <c r="G191" i="13" s="1"/>
  <c r="I192" i="13"/>
  <c r="I191" i="13" s="1"/>
  <c r="I224" i="13"/>
  <c r="I223" i="13" s="1"/>
  <c r="I222" i="13" s="1"/>
  <c r="E42" i="9"/>
  <c r="D42" i="9"/>
  <c r="C42" i="9"/>
  <c r="C31" i="9"/>
  <c r="D24" i="9"/>
  <c r="C24" i="9"/>
  <c r="C36" i="8"/>
  <c r="C25" i="8"/>
  <c r="C18" i="8"/>
  <c r="D93" i="4"/>
  <c r="C93" i="4"/>
  <c r="D92" i="4"/>
  <c r="C92" i="4"/>
  <c r="D90" i="4"/>
  <c r="C90" i="4"/>
  <c r="D88" i="4"/>
  <c r="C88" i="4"/>
  <c r="D86" i="4"/>
  <c r="C86" i="4"/>
  <c r="D85" i="4"/>
  <c r="C85" i="4"/>
  <c r="D83" i="4"/>
  <c r="C83" i="4"/>
  <c r="D81" i="4"/>
  <c r="C81" i="4"/>
  <c r="D79" i="4"/>
  <c r="C79" i="4"/>
  <c r="D78" i="4"/>
  <c r="C78" i="4"/>
  <c r="D76" i="4"/>
  <c r="C76" i="4"/>
  <c r="D74" i="4"/>
  <c r="C74" i="4"/>
  <c r="D73" i="4"/>
  <c r="C73" i="4"/>
  <c r="C72" i="4" s="1"/>
  <c r="C71" i="4" s="1"/>
  <c r="D72" i="4"/>
  <c r="D71" i="4" s="1"/>
  <c r="D69" i="4"/>
  <c r="C69" i="4"/>
  <c r="D67" i="4"/>
  <c r="C67" i="4"/>
  <c r="D66" i="4"/>
  <c r="C66" i="4"/>
  <c r="D65" i="4"/>
  <c r="C65" i="4"/>
  <c r="D63" i="4"/>
  <c r="C63" i="4"/>
  <c r="D62" i="4"/>
  <c r="C62" i="4"/>
  <c r="D61" i="4"/>
  <c r="C61" i="4"/>
  <c r="D59" i="4"/>
  <c r="C59" i="4"/>
  <c r="D58" i="4"/>
  <c r="C58" i="4"/>
  <c r="D55" i="4"/>
  <c r="C55" i="4"/>
  <c r="D54" i="4"/>
  <c r="C54" i="4"/>
  <c r="D53" i="4"/>
  <c r="C53" i="4"/>
  <c r="D51" i="4"/>
  <c r="C51" i="4"/>
  <c r="D49" i="4"/>
  <c r="C49" i="4"/>
  <c r="D47" i="4"/>
  <c r="C47" i="4"/>
  <c r="D46" i="4"/>
  <c r="C46" i="4"/>
  <c r="D45" i="4"/>
  <c r="C45" i="4"/>
  <c r="D43" i="4"/>
  <c r="C43" i="4"/>
  <c r="D42" i="4"/>
  <c r="C42" i="4"/>
  <c r="D40" i="4"/>
  <c r="C40" i="4"/>
  <c r="D37" i="4"/>
  <c r="C37" i="4"/>
  <c r="D35" i="4"/>
  <c r="C35" i="4"/>
  <c r="C34" i="4" s="1"/>
  <c r="D32" i="4"/>
  <c r="C32" i="4"/>
  <c r="D31" i="4"/>
  <c r="C31" i="4"/>
  <c r="C29" i="4"/>
  <c r="D27" i="4"/>
  <c r="C27" i="4"/>
  <c r="C25" i="4"/>
  <c r="D23" i="4"/>
  <c r="C23" i="4"/>
  <c r="D22" i="4"/>
  <c r="D21" i="4" s="1"/>
  <c r="C22" i="4"/>
  <c r="C21" i="4" s="1"/>
  <c r="A22" i="4"/>
  <c r="B21" i="4"/>
  <c r="A21" i="4"/>
  <c r="D17" i="4"/>
  <c r="C17" i="4"/>
  <c r="D16" i="4"/>
  <c r="C16" i="4"/>
  <c r="C93" i="3"/>
  <c r="C92" i="3"/>
  <c r="C90" i="3"/>
  <c r="C88" i="3"/>
  <c r="C86" i="3"/>
  <c r="C83" i="3"/>
  <c r="C81" i="3"/>
  <c r="C79" i="3"/>
  <c r="C76" i="3"/>
  <c r="C74" i="3"/>
  <c r="C69" i="3"/>
  <c r="C67" i="3"/>
  <c r="C66" i="3"/>
  <c r="C65" i="3"/>
  <c r="C63" i="3"/>
  <c r="C62" i="3" s="1"/>
  <c r="C61" i="3" s="1"/>
  <c r="C59" i="3"/>
  <c r="C58" i="3" s="1"/>
  <c r="C53" i="3" s="1"/>
  <c r="C55" i="3"/>
  <c r="C54" i="3"/>
  <c r="C51" i="3"/>
  <c r="C49" i="3"/>
  <c r="C47" i="3"/>
  <c r="C46" i="3"/>
  <c r="C45" i="3" s="1"/>
  <c r="C43" i="3"/>
  <c r="C42" i="3" s="1"/>
  <c r="C40" i="3"/>
  <c r="C37" i="3" s="1"/>
  <c r="C35" i="3"/>
  <c r="C32" i="3"/>
  <c r="C31" i="3" s="1"/>
  <c r="C29" i="3"/>
  <c r="C27" i="3"/>
  <c r="C23" i="3"/>
  <c r="C22" i="3"/>
  <c r="C21" i="3" s="1"/>
  <c r="A22" i="3"/>
  <c r="B21" i="3"/>
  <c r="A21" i="3"/>
  <c r="C17" i="3"/>
  <c r="C16" i="3" s="1"/>
  <c r="D31" i="2"/>
  <c r="C31" i="2"/>
  <c r="C30" i="2" s="1"/>
  <c r="C29" i="2" s="1"/>
  <c r="D30" i="2"/>
  <c r="D29" i="2" s="1"/>
  <c r="D24" i="2" s="1"/>
  <c r="D13" i="2" s="1"/>
  <c r="D27" i="2"/>
  <c r="C27" i="2"/>
  <c r="D26" i="2"/>
  <c r="C26" i="2"/>
  <c r="D25" i="2"/>
  <c r="C25" i="2"/>
  <c r="D22" i="2"/>
  <c r="C22" i="2"/>
  <c r="D20" i="2"/>
  <c r="C20" i="2"/>
  <c r="D19" i="2"/>
  <c r="C19" i="2"/>
  <c r="D17" i="2"/>
  <c r="C17" i="2"/>
  <c r="D15" i="2"/>
  <c r="C15" i="2"/>
  <c r="D14" i="2"/>
  <c r="C14" i="2"/>
  <c r="C31" i="1"/>
  <c r="C30" i="1" s="1"/>
  <c r="C29" i="1" s="1"/>
  <c r="C27" i="1"/>
  <c r="C26" i="1" s="1"/>
  <c r="C25" i="1" s="1"/>
  <c r="C22" i="1"/>
  <c r="C20" i="1"/>
  <c r="C17" i="1"/>
  <c r="C15" i="1"/>
  <c r="C14" i="1"/>
  <c r="G190" i="13" l="1"/>
  <c r="C24" i="1"/>
  <c r="C19" i="1"/>
  <c r="C73" i="3"/>
  <c r="C85" i="3"/>
  <c r="D34" i="4"/>
  <c r="D15" i="4" s="1"/>
  <c r="D14" i="4" s="1"/>
  <c r="I190" i="13"/>
  <c r="I94" i="13"/>
  <c r="G284" i="13"/>
  <c r="H190" i="13"/>
  <c r="H150" i="13" s="1"/>
  <c r="C78" i="3"/>
  <c r="I150" i="13"/>
  <c r="I8" i="13" s="1"/>
  <c r="I6" i="13" s="1"/>
  <c r="G150" i="13"/>
  <c r="G224" i="13"/>
  <c r="G223" i="13" s="1"/>
  <c r="G222" i="13" s="1"/>
  <c r="G94" i="13"/>
  <c r="H8" i="13"/>
  <c r="H6" i="13" s="1"/>
  <c r="C15" i="4"/>
  <c r="C14" i="4" s="1"/>
  <c r="C34" i="3"/>
  <c r="C15" i="3" s="1"/>
  <c r="C24" i="2"/>
  <c r="C13" i="2" s="1"/>
  <c r="C13" i="1"/>
  <c r="C72" i="3" l="1"/>
  <c r="C71" i="3" s="1"/>
  <c r="C14" i="3" s="1"/>
  <c r="G8" i="13"/>
  <c r="G6" i="13" s="1"/>
</calcChain>
</file>

<file path=xl/sharedStrings.xml><?xml version="1.0" encoding="utf-8"?>
<sst xmlns="http://schemas.openxmlformats.org/spreadsheetml/2006/main" count="3905" uniqueCount="664">
  <si>
    <t>Приложение № 1</t>
  </si>
  <si>
    <t>к  решению Собрания Депутатов муниципального образования</t>
  </si>
  <si>
    <t>Источники внутреннего финансирования дефицита бюджета муниципального образования</t>
  </si>
  <si>
    <t>Код группы, подгруппы, статьи и вида источников</t>
  </si>
  <si>
    <t>Наименование</t>
  </si>
  <si>
    <t>000 01  00  00  00  00  0000  000</t>
  </si>
  <si>
    <t>ИСТОЧНИКИ ВНУТРЕННЕГО ФИНАНСИРОВАНИЯ ДЕФИЦИТОВ  БЮДЖЕТОВ</t>
  </si>
  <si>
    <t>000 01  02  00  00  00  0000  000</t>
  </si>
  <si>
    <t>Кредиты кредитных организаций в валюте  Российской Федерации</t>
  </si>
  <si>
    <t>000 01  02  00  00  00  0000  700</t>
  </si>
  <si>
    <t>Получение кредитов из кредитных организаций в  валюте Российской Федерации</t>
  </si>
  <si>
    <t>000 01  02  00  00  13  0000  710</t>
  </si>
  <si>
    <t>Получение кредитов из кредитных организаций  бюджетами поселений в валюте  Российской Федерации</t>
  </si>
  <si>
    <t>000 01  02  00  00  00  0000  800</t>
  </si>
  <si>
    <t>Погашение кредитов, предоставленных кредитными  организациями в валюте Российской Федерации</t>
  </si>
  <si>
    <t>000 01  02  00  00  10  0000  810</t>
  </si>
  <si>
    <t>Погашение бюджетами поселений  кредитов из кредитных организаций в валюте  Российской Федерации</t>
  </si>
  <si>
    <t>000 01  03  01  00  00  0000  000</t>
  </si>
  <si>
    <t>Бюджетные кредиты из других бюджетов бюджетной  системы Российской Федерации</t>
  </si>
  <si>
    <t>000 01  03  01  00  00  0000  700</t>
  </si>
  <si>
    <t>Получение бюджетных кредитов из других  бюджетов бюджетной системы Российской  Федерации в валюте Российской Федерации</t>
  </si>
  <si>
    <t>000 01  03  01  00  13  0000  710</t>
  </si>
  <si>
    <t>Получение кредитов из других бюджетов  бюджетной системы Российской Федерации  бюджетами поселений в валюте  Российской Федерации</t>
  </si>
  <si>
    <t>000 01  03  01  00  00  0000  800</t>
  </si>
  <si>
    <t>Погашение бюджетных кредитов, полученных из  других бюджетов бюджетной системы Российской  Федерации в валюте Российской Федерации</t>
  </si>
  <si>
    <t>000 01  03  01  00  13  0000  810</t>
  </si>
  <si>
    <t>Погашение бюджетами поселений  кредитов из других бюджетов бюджетной системы  Российской Федерации в валюте Российской  Федерации</t>
  </si>
  <si>
    <t>000 01  05  00  00  00  0000  000</t>
  </si>
  <si>
    <t>Изменение остатков средств на счетах по учету  средств бюджета</t>
  </si>
  <si>
    <t>000 01  05  00  00  00  0000  500</t>
  </si>
  <si>
    <t>Увеличение остатков средств бюджетов</t>
  </si>
  <si>
    <t>000 01  05  02  00  00  0000  500</t>
  </si>
  <si>
    <t>Увеличение прочих остатков средств бюджетов</t>
  </si>
  <si>
    <t>000 01  05  02  01  00  0000  510</t>
  </si>
  <si>
    <t>Увеличение прочих остатков денежных средств  бюджетов</t>
  </si>
  <si>
    <t>000 01  05  02  01  13  0000  510</t>
  </si>
  <si>
    <t>Увеличение прочих остатков денежных средств  бюджетов поселений</t>
  </si>
  <si>
    <t>000 01  05  00  00  00  0000  600</t>
  </si>
  <si>
    <t>Уменьшение остатков средств бюджетов</t>
  </si>
  <si>
    <t>000 01  05  02  00  00  0000  600</t>
  </si>
  <si>
    <t>Уменьшение прочих остатков средств бюджетов</t>
  </si>
  <si>
    <t>000 01  05  02  01  00  0000  610</t>
  </si>
  <si>
    <t>Уменьшение прочих остатков денежных средств  бюджетов</t>
  </si>
  <si>
    <t>000 01  05  02  01  13  0000  610</t>
  </si>
  <si>
    <t>Уменьшение прочих остатков денежных средств  бюджетов поселений</t>
  </si>
  <si>
    <t>Приложение № 2</t>
  </si>
  <si>
    <t>Сумма на 2024 год</t>
  </si>
  <si>
    <t>Приложение № 3</t>
  </si>
  <si>
    <t>Поступления доходов в бюджет муниципального образования</t>
  </si>
  <si>
    <t xml:space="preserve"> "поселок Теткино" Глушковского района     Курской области и</t>
  </si>
  <si>
    <t xml:space="preserve"> межбюджетных трансфертов, получаемых из других бюджетов</t>
  </si>
  <si>
    <t xml:space="preserve">   бюджетной системы Российской Федераци</t>
  </si>
  <si>
    <t>Код бюджетной классификации Российской    Федерации</t>
  </si>
  <si>
    <t>Наименование доходов</t>
  </si>
  <si>
    <t>Доходы бюджета - ИТОГО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</si>
  <si>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</si>
  <si>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</si>
  <si>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</si>
  <si>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</si>
  <si>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</si>
  <si>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</si>
  <si>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</si>
  <si>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rPr>
        <sz val="12"/>
        <color indexed="8"/>
        <rFont val="Times New Roman"/>
        <family val="1"/>
        <charset val="204"/>
      </rP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indexed="8"/>
        <rFont val="Times New Roman"/>
        <family val="1"/>
        <charset val="204"/>
      </rPr>
      <t>1</t>
    </r>
    <r>
      <rPr>
        <sz val="12"/>
        <color indexed="8"/>
        <rFont val="Times New Roman"/>
        <family val="1"/>
        <charset val="204"/>
      </rPr>
      <t xml:space="preserve"> и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</si>
  <si>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</si>
  <si>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</si>
  <si>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</si>
  <si>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</si>
  <si>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</si>
  <si>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</si>
  <si>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</si>
  <si>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</si>
  <si>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</si>
  <si>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</si>
  <si>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</si>
  <si>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</si>
  <si>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</si>
  <si>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</si>
  <si>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</si>
  <si>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</si>
  <si>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</si>
  <si>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</si>
  <si>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</si>
  <si>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</si>
  <si>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</si>
  <si>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</si>
  <si>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 НА СОВОКУПНЫЙ ДОХОД</t>
  </si>
  <si>
    <t>1 05 03000 01 0000 110</t>
  </si>
  <si>
    <t>Единый селькохозяйственный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</si>
  <si>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</si>
  <si>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</si>
  <si>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</si>
  <si>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</si>
  <si>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</si>
  <si>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</si>
  <si>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</si>
  <si>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</si>
  <si>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</si>
  <si>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</si>
  <si>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 </t>
  </si>
  <si>
    <t>1 06 06033 13 0000 110</t>
  </si>
  <si>
    <t>Земельный налог с организаций, обладающих земельным участком, расположенным в границах городских 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</si>
  <si>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</si>
  <si>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</si>
  <si>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</si>
  <si>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 городских 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</si>
  <si>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</si>
  <si>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</si>
  <si>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</si>
  <si>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</si>
  <si>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</si>
  <si>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</si>
  <si>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</si>
  <si>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</si>
  <si>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</si>
  <si>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</si>
  <si>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</si>
  <si>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</si>
  <si>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</si>
  <si>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</si>
  <si>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</si>
  <si>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</si>
  <si>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</si>
  <si>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</si>
  <si>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1 11 09000 00 0000 120</t>
  </si>
  <si>
    <t>Прочие доходы от использования имущества, находящегося в государственной и муниципальной собственности</t>
  </si>
  <si>
    <t>1 11 09045 13 0000 120</t>
  </si>
  <si>
    <t>Прочие поступления от использования имущества, находящегося в  собственности городских поселений</t>
  </si>
  <si>
    <t>1 13 00000 00 0000 000</t>
  </si>
  <si>
    <t>ДОХОДЫ ОТ ОКАЗАНИЯ ПЛАТНЫХ УСЛУГ И КОМПЕНСАЦИИ ЗАТРАТ ГОСУДАРСТВА</t>
  </si>
  <si>
    <t>1 13 01000 00 0000 130</t>
  </si>
  <si>
    <t xml:space="preserve">Доходы от оказания платных услуг (работ) </t>
  </si>
  <si>
    <t>1 13 01990 00 0000 130</t>
  </si>
  <si>
    <t>Прочие доходы от оказания платных услуг (работ)</t>
  </si>
  <si>
    <t>1 13 01995 13 0000 130</t>
  </si>
  <si>
    <t>Прочие доходы от оказания платных услуг (работ) получателями средств бюджетов городских поселений</t>
  </si>
  <si>
    <t>1 13 02995 13 0000 130</t>
  </si>
  <si>
    <t>Прочие доходы от компенсации затрат бюджетов городских поселений.</t>
  </si>
  <si>
    <t xml:space="preserve"> 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</si>
  <si>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</si>
  <si>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</si>
  <si>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</si>
  <si>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1 13 02065 13 0000 130</t>
  </si>
  <si>
    <t>Доходы, поступающие в порядке возмещения расходов, понесенных в связи с эксплуатацией  имущества городских поселений</t>
  </si>
  <si>
    <t>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</si>
  <si>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</si>
  <si>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</si>
  <si>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</si>
  <si>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</si>
  <si>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 xml:space="preserve"> Доходы     от    продажи    земельных    участков, государственная собственность  на   которые   не разграничена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</si>
  <si>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</si>
  <si>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</si>
  <si>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</si>
  <si>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</si>
  <si>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</si>
  <si>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</si>
  <si>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</si>
  <si>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</si>
  <si>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1 16 07010 13 0000 140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</si>
  <si>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</si>
  <si>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</si>
  <si>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</si>
  <si>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</si>
  <si>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</si>
  <si>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</si>
  <si>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</si>
  <si>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</si>
  <si>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</si>
  <si>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</si>
  <si>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</si>
  <si>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</si>
  <si>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</si>
  <si>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2 02 15002 13 0000 150</t>
  </si>
  <si>
    <t>Дотации бюджетам городских поселений на поддержку мер по обеспечению сбалансированности бюджетов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</si>
  <si>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</si>
  <si>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</si>
  <si>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</si>
  <si>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</si>
  <si>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</si>
  <si>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</si>
  <si>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</si>
  <si>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</si>
  <si>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2 02 25467 13 0000 150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</si>
  <si>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</si>
  <si>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2 02 25555 00 0000 150</t>
  </si>
  <si>
    <t>Субсидии бюджетам на реализацию программ формирования современной городской среды</t>
  </si>
  <si>
    <t>2 02 25555 13 0000 150</t>
  </si>
  <si>
    <t>Субсидии бюджетам городских поселений на реализацию программ формирования современной городской среды</t>
  </si>
  <si>
    <t>2 02 29999 00 0000 150</t>
  </si>
  <si>
    <t>Прочие субсидии</t>
  </si>
  <si>
    <t>2 02 29999 13 0000 150</t>
  </si>
  <si>
    <t>Прочие субсидии бюджетам городских поселений</t>
  </si>
  <si>
    <t>2 02 30000 00 0000 150</t>
  </si>
  <si>
    <t>Субвенции бюджетам бюджетной системы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</si>
  <si>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</si>
  <si>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</si>
  <si>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</si>
  <si>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</si>
  <si>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2 02 03999 00 0000 151</t>
  </si>
  <si>
    <t>Прочие субвенции</t>
  </si>
  <si>
    <t>2 02 03999 10 0000 151</t>
  </si>
  <si>
    <t>Прочие субвенции бюджетам поселений</t>
  </si>
  <si>
    <t>2 02 04000 00 0000 151</t>
  </si>
  <si>
    <t>Иные межбюджетные трасферты</t>
  </si>
  <si>
    <t>2 02 04999 00 0000 151</t>
  </si>
  <si>
    <t>Прочие межбюджетные трансферты, передаваемые бюджетам</t>
  </si>
  <si>
    <t>2 07 00000 00 0000 000</t>
  </si>
  <si>
    <t>Прочие безвозмездные поступления</t>
  </si>
  <si>
    <t>2 07 05000 13 0000 150</t>
  </si>
  <si>
    <t>Прочие безвозмездные поступления в бюджеты городских поселений</t>
  </si>
  <si>
    <t>2 07 05030 13 0000 150</t>
  </si>
  <si>
    <t>Приложение № 4</t>
  </si>
  <si>
    <t>Приложение № 5</t>
  </si>
  <si>
    <t>ГРБС</t>
  </si>
  <si>
    <t>Рз</t>
  </si>
  <si>
    <t>ПР</t>
  </si>
  <si>
    <t>ЦСР</t>
  </si>
  <si>
    <t>ВР</t>
  </si>
  <si>
    <t>Сумма на 2024г.</t>
  </si>
  <si>
    <t>Сумма на 2025г.</t>
  </si>
  <si>
    <t>В С Е Г О</t>
  </si>
  <si>
    <t>Объем условно утвержденных расходов</t>
  </si>
  <si>
    <t>Администрация МО "поселок Теткино"  Глушковского района Курской области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</si>
  <si>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</si>
  <si>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</si>
  <si>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</si>
  <si>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</si>
  <si>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</si>
  <si>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функционирования главы муниципального образования</t>
  </si>
  <si>
    <t>71 0 00 00000</t>
  </si>
  <si>
    <t>Глава муниципального образования</t>
  </si>
  <si>
    <t>71 1 00 00000</t>
  </si>
  <si>
    <t>Обеспечение деятельности и выполнение функций органов местного самоуправления</t>
  </si>
  <si>
    <t>71 1 00 С1402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</si>
  <si>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</si>
  <si>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</si>
  <si>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</si>
  <si>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</si>
  <si>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местных администраций</t>
  </si>
  <si>
    <t>73 0 00 00000</t>
  </si>
  <si>
    <t>Обеспечение деятельности администрации муниципального образования</t>
  </si>
  <si>
    <t>73 1 00 00000</t>
  </si>
  <si>
    <t>73 1 00 С1402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</si>
  <si>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</si>
  <si>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</si>
  <si>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</si>
  <si>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</si>
  <si>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</si>
  <si>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</si>
  <si>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контрольно-счетных органов муниципального образования</t>
  </si>
  <si>
    <t>74 0 00 00000</t>
  </si>
  <si>
    <t>Аудиторы контрольно-счетного органа муниципального образования</t>
  </si>
  <si>
    <t>74 2 00</t>
  </si>
  <si>
    <t>Осуществление переданных полномочий от поселений муниципальному району в сфере внешнего муниципального финансового контроля</t>
  </si>
  <si>
    <t>74 200</t>
  </si>
  <si>
    <t>Межбюджетные трансферты</t>
  </si>
  <si>
    <t>74200</t>
  </si>
  <si>
    <t>500</t>
  </si>
  <si>
    <t>Обеспечение проведения выборов и референдумов</t>
  </si>
  <si>
    <t>07</t>
  </si>
  <si>
    <t>Непрограммная деятельность органов местного самоуправления</t>
  </si>
  <si>
    <t>77 0 00 00000</t>
  </si>
  <si>
    <t>Организация и проведение выборов и референдумов</t>
  </si>
  <si>
    <t>77 3 00 00000</t>
  </si>
  <si>
    <t>Подготовка и проведение выборов</t>
  </si>
  <si>
    <t>77 3 00 С1441</t>
  </si>
  <si>
    <t>Резервные фонды</t>
  </si>
  <si>
    <t>11</t>
  </si>
  <si>
    <t>Резервные фонды органов местного самоуправления</t>
  </si>
  <si>
    <t>78 0 00 00000</t>
  </si>
  <si>
    <t>78 1 00 00000</t>
  </si>
  <si>
    <t>Резервный фонд местной администрации</t>
  </si>
  <si>
    <t>78 1 00 С1403</t>
  </si>
  <si>
    <t>Другие общегосударственные вопросы</t>
  </si>
  <si>
    <t>13</t>
  </si>
  <si>
    <t>09 0 00 00000</t>
  </si>
  <si>
    <t>09 1 00 00000</t>
  </si>
  <si>
    <t>Основное мероприятие "Повышение квалификации муниципальных служащих,обеспечение материально-техническими ресурсами и информационно-коммуникационное сопровождение рабочих мест муниципальных служащих"</t>
  </si>
  <si>
    <t>09 1 01 00000</t>
  </si>
  <si>
    <t>Мероприятия, направленные на развитие муниципальной службы</t>
  </si>
  <si>
    <t>09 1 01 С1437</t>
  </si>
  <si>
    <t xml:space="preserve"> Осуществление переданных полномочий от поселений муниципальному району в сфере внутреннего муниципального финансового контроля</t>
  </si>
  <si>
    <t>73 1 00 П1485</t>
  </si>
  <si>
    <t>Реализация государственных функций, связанных с общегосударственным управлением</t>
  </si>
  <si>
    <t>76 0 00 00000</t>
  </si>
  <si>
    <t>Выполнение других обязательств Курской области</t>
  </si>
  <si>
    <t>76 1 00 00000</t>
  </si>
  <si>
    <t>Выполнение других (прочих) обязательств органа местного самоуправления</t>
  </si>
  <si>
    <t>76 1 00 С1404</t>
  </si>
  <si>
    <t>Непрограммные расходы органов местного самоуправления</t>
  </si>
  <si>
    <t>77 2 00 00000</t>
  </si>
  <si>
    <t>Расходы на обеспечение деятельности (оказание услуг) муниципальных учреждений</t>
  </si>
  <si>
    <t>77 2 00 С1401</t>
  </si>
  <si>
    <t>Закупка товаров, работ и услуг для обеспечения государственных (муниципальных) нужд</t>
  </si>
  <si>
    <t>Реализация мероприятий по распространению официальной информации</t>
  </si>
  <si>
    <t>77 2 00 С1439</t>
  </si>
  <si>
    <t>Содержание работника, осуществляющего выполнение переданных полномочий от муниципального района</t>
  </si>
  <si>
    <t>73 1 00 П1490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</si>
  <si>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</si>
  <si>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</si>
  <si>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</si>
  <si>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</si>
  <si>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77 2 00 51180</t>
  </si>
  <si>
    <t>усл.оценщика, эл.торги</t>
  </si>
  <si>
    <t>НАЦИОНАЛЬНАЯ БЕЗОПАСНОСТЬ И ПРАВООХРАНИТЕЛЬНАЯ ДЕЯТЕЛЬНОСТЬ</t>
  </si>
  <si>
    <t xml:space="preserve">Гражданская оборона </t>
  </si>
  <si>
    <t>09</t>
  </si>
  <si>
    <t>13 0 00 00000</t>
  </si>
  <si>
    <t>Подпрограмма "Снижение рисков и смягчение последствий чрезвычайных ситуаций природного и техногенного характера в "МО" муниципальной программы МО "поселок Теткино" Глушковского района Курской области "Защита населения и территорий от чрезвычайных ситуаций, обеспечение пожарной безопасности и безопасности людей на водных объектах"</t>
  </si>
  <si>
    <t>13 2 00 00000</t>
  </si>
  <si>
    <t>Основное мероприятие "Обеспечение эффективного функционирования системы гражданской обороны, защиты населения и территорий от чрезвычайных ситуаций, безопасности людей на водных объектах"</t>
  </si>
  <si>
    <t>13 2 01 00000</t>
  </si>
  <si>
    <t>публикация материалов</t>
  </si>
  <si>
    <t>Отдельные мероприятия в области гражданской обороны, защиты населения и территорий от чрезвычайных ситуаций, безопасности людей на водных объектах</t>
  </si>
  <si>
    <t>13 2 01 С1460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</si>
  <si>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</si>
  <si>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</si>
  <si>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МО "поселок Теткино"  Глушковского района Курской области  "Защита населения и территории от чрезвычайных ситуаций,обеспечение пожарной безопасности и безопасности людей на водных объектах"  </t>
  </si>
  <si>
    <t>13 1 00 00000</t>
  </si>
  <si>
    <t>Основное мероприятие "Реализация комплекса мер по пожарной безопасности "</t>
  </si>
  <si>
    <t>13 1 01 00000</t>
  </si>
  <si>
    <t>Обеспечение первичных мер пожарной безопасности в границах населенных пунктов муниципальных образований</t>
  </si>
  <si>
    <t>13 1 01 С1415</t>
  </si>
  <si>
    <t>Другие вопросы в области национальной безопасности и правоохранительной деятельности</t>
  </si>
  <si>
    <t>12 0 00 00000</t>
  </si>
  <si>
    <t>14</t>
  </si>
  <si>
    <t>12 2 00 00000</t>
  </si>
  <si>
    <t>Основное мероприятие "Снижение уровня правонарушений на территории муниципального образования"</t>
  </si>
  <si>
    <t>12 2 01 00000</t>
  </si>
  <si>
    <t>Реализация мероприятий направленных на обеспечение правопорядка на территории муниципального образования</t>
  </si>
  <si>
    <t>12 2 01 С1435</t>
  </si>
  <si>
    <t>НАЦИОНАЛЬНАЯ ЭКОНОМИКА</t>
  </si>
  <si>
    <t>Дорожное хозяйство (дорожные фонды)</t>
  </si>
  <si>
    <t xml:space="preserve">Муниципальная программа  "Развитие транспортной системы, обеспечение  перевозки пассажиров в муниципальном образовании "поселок Теткино" Глушковского района Курской области и безопасности дорожного движения на 2023  год и плановый период 2024 и 2025 годов" </t>
  </si>
  <si>
    <t>11 0 00 00000</t>
  </si>
  <si>
    <t>Подпрограмма «Развитие сети автомобильных дорог "МО" муниципальной программы МО "поселок Теткино" Глушковского района Курской области "Развитие транспортной системы, обеспечение перевозки пассажиров в "МО" и безопасности дорожного движения"</t>
  </si>
  <si>
    <t>11 1 00 00000</t>
  </si>
  <si>
    <t>Основное мероприятие "Капитальный ремонт, ремонт и содержание автомобильных дорог общего пользования  местного  значения"</t>
  </si>
  <si>
    <t>11 1 01 00000</t>
  </si>
  <si>
    <t xml:space="preserve">Капитальный ремонт, ремонт и содержание автомобильных дорог общего пользования местного значения </t>
  </si>
  <si>
    <t>11 1 01 С1424</t>
  </si>
  <si>
    <t>Cтроительство (реконструкция), капитальный ремонт, ремонт и содержание автомобильных дорог общего пользования местного значения</t>
  </si>
  <si>
    <t>11 1 01 13390</t>
  </si>
  <si>
    <t>Капитальные вложения в объекты государственной (муниципальной) собственности</t>
  </si>
  <si>
    <t>400</t>
  </si>
  <si>
    <t>Реализация мероприятий по строительству (реконструкции), капитальному ремонту, ремонту и содержанию автомобильных дорог общего пользования местного значения</t>
  </si>
  <si>
    <t>11 1 01 S3390</t>
  </si>
  <si>
    <t>Другие вопросы в области национальной экономики</t>
  </si>
  <si>
    <t>12</t>
  </si>
  <si>
    <r>
      <rPr>
        <sz val="14"/>
        <color indexed="53"/>
        <rFont val="Times New Roman"/>
        <family val="1"/>
        <charset val="204"/>
      </rPr>
      <t>04</t>
    </r>
    <r>
      <rPr>
        <sz val="14"/>
        <rFont val="Times New Roman"/>
        <family val="1"/>
        <charset val="204"/>
      </rPr>
      <t xml:space="preserve"> 0 00 00000</t>
    </r>
  </si>
  <si>
    <t>Подпрограмма «Повышение эффективности управления муниципальным  имуществом и земельными ресурсами"  муниципальной программы МО "поселок Теткино" Глушковского района Курской области «Управление муниципальным имуществом и земельными ресурсами»</t>
  </si>
  <si>
    <t>04 1 00 00000</t>
  </si>
  <si>
    <t>Основное мероприятие "Проведение муниципальной политики в области имущественных и земельных отношений"</t>
  </si>
  <si>
    <t>04 1 01 00000</t>
  </si>
  <si>
    <t>Мероприятия в области имущественных отношений</t>
  </si>
  <si>
    <t>04 1 01 С1467</t>
  </si>
  <si>
    <t>Мероприятия в области земельных отношений</t>
  </si>
  <si>
    <t>04 1 01 С1468</t>
  </si>
  <si>
    <t xml:space="preserve">Муниципальная программа  "Развитие транспортной системы, обеспечение  перевозки пассажиров в муниципальном образовании "поселок Теткино" Глушковского района Курской области и безопасности дорожного движения на 2022  год и плановый период 2023 и 2024 годов" </t>
  </si>
  <si>
    <t>11 0 00 0000</t>
  </si>
  <si>
    <t>11 1 00 0000</t>
  </si>
  <si>
    <t>Основное мероприятие "Мероприятия по территориальному землеустройству объектов дорожной деятельности"</t>
  </si>
  <si>
    <t>11 1 03 00000</t>
  </si>
  <si>
    <t>Межевание автомобильных дорог общего пользования местного значения, проведение кадастровых работ</t>
  </si>
  <si>
    <t>11 1 03 С1425</t>
  </si>
  <si>
    <t>77 2 00 С1468</t>
  </si>
  <si>
    <t>05 1 01</t>
  </si>
  <si>
    <t>77 2 00  00000</t>
  </si>
  <si>
    <t xml:space="preserve"> Осуществление переданных полномчий по реализации  мероприятий  по  разработке документов территориального планирования и градостроительного зонирования</t>
  </si>
  <si>
    <t>77 2  00 П1416</t>
  </si>
  <si>
    <t>77 2 00 П1416</t>
  </si>
  <si>
    <t xml:space="preserve"> Содействие муниципальным образованиям Курской области в разработке документов территориального планирования и градостроительного зонирования</t>
  </si>
  <si>
    <t>77 2 00 1149</t>
  </si>
  <si>
    <t>21 0 00 00000</t>
  </si>
  <si>
    <t>Основное мероприятие муниципальной программы "Информационная поддержка малого и среднего предпринимательства, в том числе пропаганда и популяризация предпринимательской деятельности, печать методической продукции"</t>
  </si>
  <si>
    <t>21 0 01 00000</t>
  </si>
  <si>
    <t>Обеспечение условий для развития малого и среднего предпринимательства на территории муниципального образования</t>
  </si>
  <si>
    <t>21 0 01 С1405</t>
  </si>
  <si>
    <t>07 0 00 00000</t>
  </si>
  <si>
    <t>Подпрограмма «Обеспечение качественными услугами ЖКХ населения МО "поселок Теткино" Глушковского района Курской области" муниципальной программы  "Обеспечение  доступным и комфортным жильем  и коммунальными услугами граждан поселка Теткино Глушковского района Курской области"</t>
  </si>
  <si>
    <t>07 2 00 00000</t>
  </si>
  <si>
    <t>Основное мероприятие "Мероприятия по внесению в государственный кадастр недвижимости сведений о границах муниципальных образований и в границах населенных пунктов п.Теткино"</t>
  </si>
  <si>
    <t>07 2 05 00000</t>
  </si>
  <si>
    <t xml:space="preserve"> Внесение в государственный кадастр недвижимости сведений о границах муниципальных образований и границах населенных пунктов</t>
  </si>
  <si>
    <t>07 2 05 13600</t>
  </si>
  <si>
    <t>Мероприятия по внесению в государственный кадастр недвижимости сведений о границах муниципальных образований и границах населенных пунктов</t>
  </si>
  <si>
    <t>07 2 05 S3600</t>
  </si>
  <si>
    <t>Муниципальная программа «Развитие экономики муниципального образования»</t>
  </si>
  <si>
    <t>15 0 00 00000</t>
  </si>
  <si>
    <t>Закупка товаров, работ и услуг для государственных (муниципальных) нужд (субсидия)</t>
  </si>
  <si>
    <t>11 1 01 13370</t>
  </si>
  <si>
    <t>77 2 00 13600</t>
  </si>
  <si>
    <t>77 2 00 S3600</t>
  </si>
  <si>
    <t>77 2 00 С1416</t>
  </si>
  <si>
    <t>ЖИЛИЩНО-КОММУНАЛЬНОЕ ХОЯЙСТВО</t>
  </si>
  <si>
    <t>05</t>
  </si>
  <si>
    <t>Жилищное хозяйство</t>
  </si>
  <si>
    <t>07 1 00 00000</t>
  </si>
  <si>
    <t>Основное мероприятие "Капитальный ремонт многоквартирных домов поселка Теткино"</t>
  </si>
  <si>
    <t>07 1 07 00000</t>
  </si>
  <si>
    <t>Мероприятия по капитальному ремонту муниципального жилищного фонда</t>
  </si>
  <si>
    <t>07 1 07 С1430</t>
  </si>
  <si>
    <t>Коммунальное хозяйство</t>
  </si>
  <si>
    <t>Муниципальная программа _____________кого сельсовета Глушковского района Курской области"Социальное развитие села _____________кого сельсовета  Глушковского района Курской области на период 2014-2017 годы и на период до 2020 года"</t>
  </si>
  <si>
    <t>16 0 00 00000</t>
  </si>
  <si>
    <t>Подпрограмма «Устойчивое развитие сельских территорий" муниципальной  программы  "Социальное развитие села _____________кого сельсовета  Глушковского района Курской области на период 2014-2017 годы и на период до 2020 года"</t>
  </si>
  <si>
    <t>16 1 00 00000</t>
  </si>
  <si>
    <t>Капитальные вложения  в объекты муниципальной собственности</t>
  </si>
  <si>
    <t>16 1 00 1429</t>
  </si>
  <si>
    <t>Бюджетные инвестиции</t>
  </si>
  <si>
    <t>Муниципальная программа  _____________кого сельсовета  Глушковского района Курской области «Охрана окружающей среды  в_____________ком сельсовете  Глушковского района  Курской области на 2014-2017 годы»</t>
  </si>
  <si>
    <t>06 0 00 00000</t>
  </si>
  <si>
    <t>Подпрограмма "Экология и чистая вода  __________кого сельсовета Глушковского района Курской области" муниципальной программы "Охрана окружающей среды ______________кого сельсовета Глушковского района Курской области"</t>
  </si>
  <si>
    <t>06 1 00 00000</t>
  </si>
  <si>
    <t>Обеспечение населения экологически чистой питьевой водой</t>
  </si>
  <si>
    <t>06 1 00 1342</t>
  </si>
  <si>
    <t>Мероприятия по обеспечению населения экологически чистой питьевой водой</t>
  </si>
  <si>
    <t>06 1 00 1427</t>
  </si>
  <si>
    <t>Подпрограмма «Обеспечение качественными услугами ЖКХ населения МО "поселок Теткино" Глушковского района Курской области" муниципальной программы  "Обеспечение  доступным и комфортным жильем  и коммунальными услугами граждан МО "поселок Теткино" Глушковского района Курской области"</t>
  </si>
  <si>
    <t>Основное мероприятие "Обеспечение мероприятий по модернизации систем коммунальной инфраструктуры"</t>
  </si>
  <si>
    <t>07 1 08 00000</t>
  </si>
  <si>
    <t>Мероприятия в области коммунального хозяйства</t>
  </si>
  <si>
    <t>07 1 08 С1431</t>
  </si>
  <si>
    <t>Подпрограмма "Создание  условий для обеспечения доступным и комфортным жильем  граждан в МО "поселок Теткино" Глушковского района Курской области" муниципальной программы "Обеспечение  доступным и комфортным  жильем  и коммунальными услугами граждан  МО "поселок Теткино" сельсовета Глушковского района Курской области"</t>
  </si>
  <si>
    <t xml:space="preserve">  07 2 00 00000</t>
  </si>
  <si>
    <t>Основное мероприятие "Осуществление полномочий по созданию условий для развития социальной и инженерной инфраструктуры муниципальных образований "</t>
  </si>
  <si>
    <t xml:space="preserve">  07 2 03 00000</t>
  </si>
  <si>
    <t xml:space="preserve">Создание условий для развития социальной и инженерной инфраструктуры муниципальных образований </t>
  </si>
  <si>
    <t xml:space="preserve">  07 2 03 С1417</t>
  </si>
  <si>
    <t xml:space="preserve">Обеспечение качественными услугами ЖКХ населения поселка Теткино Глушковского района </t>
  </si>
  <si>
    <t xml:space="preserve"> 77 2 00 00000</t>
  </si>
  <si>
    <t>Основное мероприятие "Расходы по отоплению, водоснабжению, ремонту, содержанию и техобслуживанию  помещений общежития"</t>
  </si>
  <si>
    <t xml:space="preserve">Осуществление переданных полномочий по созданию условий для развития социальной и инженерной инфраструктуры муниципальных образований </t>
  </si>
  <si>
    <t xml:space="preserve"> 77 2 01 С1431</t>
  </si>
  <si>
    <t>76 2 00 С1431</t>
  </si>
  <si>
    <t>77 2 00 С1431</t>
  </si>
  <si>
    <t>Благоустройство</t>
  </si>
  <si>
    <t>Подпрограмма «Обеспечение качественными услугами ЖКХ населения МО "поселок Теткино"  Глушковского района Курской области" муниципальной программы  "Обеспечение  доступным и комфортным жильем  и коммунальными услугами граждан МО "поселок Теткино" Глушковского района Курской области"</t>
  </si>
  <si>
    <t>Основное мероприятие "Поддержание в чистоте территории населенных пунктов муниципальных образований"</t>
  </si>
  <si>
    <t>07 1 01 00000</t>
  </si>
  <si>
    <t>Мероприятия по сбору и транспортированию твердых  отходов</t>
  </si>
  <si>
    <t>07  1 01 С1457</t>
  </si>
  <si>
    <t xml:space="preserve"> 07 1 01 С1457</t>
  </si>
  <si>
    <t>Основное мероприятие "Уличное освещение"</t>
  </si>
  <si>
    <t>07 1 03 00000</t>
  </si>
  <si>
    <t>Мероприятия по благоустройству</t>
  </si>
  <si>
    <t>07 1 03 С1433</t>
  </si>
  <si>
    <t>Основное мероприятие "Озеленение"</t>
  </si>
  <si>
    <t>07 1 02 00000</t>
  </si>
  <si>
    <t>07 1 02 С1433</t>
  </si>
  <si>
    <t>Основное мероприятие "Организация ритуальных услуг и содержание мест захоронения"</t>
  </si>
  <si>
    <t>Иные межбюджетные трансферты на осуществление полномочий в области благоустройства</t>
  </si>
  <si>
    <t>Основное мероприятие "Прочие мероприятия по благоустройству в городских и сельских поселениях"</t>
  </si>
  <si>
    <t>07 1 04 00000</t>
  </si>
  <si>
    <t>07 1 04 С1433</t>
  </si>
  <si>
    <t>Муниципальная программа МО "поселок Теткино" Глушковского района Курской области  "Формирование современной городской среды в поселке Теткино Глушковского района Курской области на 2018-2024 годы"</t>
  </si>
  <si>
    <t>17 0 00 00000</t>
  </si>
  <si>
    <t>Основное мероприятие "Реализация регионального проекта "Формирование комфортной городской среды"Повышение уровня благоустройства территорий поселка Теткино Глушковского района Курской области"</t>
  </si>
  <si>
    <t>17 0 F2 00000</t>
  </si>
  <si>
    <t>Реализация программ формирования современной городской среды</t>
  </si>
  <si>
    <t>17 0 F2 55550</t>
  </si>
  <si>
    <t>Основное мероприятие "Осуществление мероприятий по  благоустройству дворовых территорий"</t>
  </si>
  <si>
    <t>17 0 01 00000</t>
  </si>
  <si>
    <t>Реализация мероприятий по формированию современной городской среды за счет средств бюджета муниципального образования</t>
  </si>
  <si>
    <t>17 0 01 С5550</t>
  </si>
  <si>
    <t>Основное мероприятие "Осуществление мероприятий по благоустройству общественных территорий"</t>
  </si>
  <si>
    <t>17 0 02 00000</t>
  </si>
  <si>
    <t>17 0 02 С5550</t>
  </si>
  <si>
    <t xml:space="preserve">КУЛЬТУРА, КИНЕМАТОГРАФИЯ </t>
  </si>
  <si>
    <t>08</t>
  </si>
  <si>
    <t>Культура</t>
  </si>
  <si>
    <t>01 0 00 00000</t>
  </si>
  <si>
    <t>01 1 00 00000</t>
  </si>
  <si>
    <t>Основное мероприятие "Сохранение и развитие традиционной народной культуры, нематериального культурного наследия в Курской области"</t>
  </si>
  <si>
    <t>01 1 01 00000</t>
  </si>
  <si>
    <t>01 1 01 С1401</t>
  </si>
  <si>
    <t>Проведение капитального ремонта учреждений культуры поселений</t>
  </si>
  <si>
    <t>01 1 01 13320</t>
  </si>
  <si>
    <t>01 1 01 S3320</t>
  </si>
  <si>
    <t>Обеспечение развития и укрепления материально-технической базы муниципальных домов культуры</t>
  </si>
  <si>
    <t>01 1 01 L4670</t>
  </si>
  <si>
    <t>Заработная плата и начисления на выплаты по оплате труда работников учреждений культуры муниципальных образований городскихи сельских поселений</t>
  </si>
  <si>
    <t>01 1 01 13330</t>
  </si>
  <si>
    <t>Расходы на заработную плату и начисления на выплаты по оплате труда работникам учреждений культуры муниципальных образований городских и сельских поселений</t>
  </si>
  <si>
    <t>01 1 01 S3330</t>
  </si>
  <si>
    <t>01 2 00 00000</t>
  </si>
  <si>
    <t>Основное мероприятие "Развитие библиотечного дела в МО "поселок Теткино"  Глушковского района Курской области"</t>
  </si>
  <si>
    <t>01 2 01 00000</t>
  </si>
  <si>
    <t>01 2 01 13330</t>
  </si>
  <si>
    <t>01 2 01 S3330</t>
  </si>
  <si>
    <t xml:space="preserve">Расходы на выплаты персоналу в целях обеспечения выполнения функций государственными (муниципальными) органами,  казенными учреждениями, органами управления государственными внебюджетными фондами </t>
  </si>
  <si>
    <t>01 2 01 С1401</t>
  </si>
  <si>
    <t>СОЦИАЛЬНАЯ ПОЛИТИКА</t>
  </si>
  <si>
    <t>Пенсионное обеспечение</t>
  </si>
  <si>
    <t>02 0 00 00000</t>
  </si>
  <si>
    <t>Подпрограмма «Развитие мер  социальной поддержки  отдельных категорий  граждан»  муниципальной программы МО "поселок Теткино"  Глушковского района Курской области «Социальная поддержка граждан в МО "поселок Теткино"   Глушковского района Курской области на 2021–2023 годы"</t>
  </si>
  <si>
    <t>02 1 00 00000</t>
  </si>
  <si>
    <t>Основное мероприятие "Предоставление выплат пенсий за выслугу лет, доплат к пенсиям государственных гражданских служащих Курской области"</t>
  </si>
  <si>
    <t>02 1 01 00000</t>
  </si>
  <si>
    <t>Выплата пенсий за выслугу лет и доплат к пенсиям муниципальных служащих</t>
  </si>
  <si>
    <t>02 1 01 С1445</t>
  </si>
  <si>
    <t>Социальное обеспечение и иные выплаты населению</t>
  </si>
  <si>
    <t>300</t>
  </si>
  <si>
    <t>Социальное обеспечение населения</t>
  </si>
  <si>
    <t>00 0 00 00000</t>
  </si>
  <si>
    <t xml:space="preserve">Муниципальная программа __________кого сельсовета Глушковского района Курской области "Обеспечение доступным  и комфортным жильем  и коммунальными услугами  граждан _______кого сельсовета Глушковского района Курской области </t>
  </si>
  <si>
    <t>Подпрограмма "Созданий  условий для обеспечения доступным и комфортным жильем  граждан _______кого сельсовета Глушковского района Курской области" муниципальной программы "Обеспечение  доступным и комфортным  жильем  и коммунальными услугами граждан ______________кого сельсовета Глушковского района Курской области"</t>
  </si>
  <si>
    <t xml:space="preserve">        07 2 00 00000</t>
  </si>
  <si>
    <t>Основное мероприятие "Обеспечение жильем отдельных категорий граждан"</t>
  </si>
  <si>
    <t>07 2 01</t>
  </si>
  <si>
    <t xml:space="preserve">Государственная поддержка молодых семей в улучшении жилищных условий </t>
  </si>
  <si>
    <t>07 2 01 П1418</t>
  </si>
  <si>
    <t xml:space="preserve"> Субсидии на мероприятия  подпрограммы "Обеспечение жильем молодых семей" федеральной целевой программы "Жилище" на 2011 - 2015 годы;</t>
  </si>
  <si>
    <t>Государственная поддержка молодых семей в улучшении жилищных условий на территории Курской области</t>
  </si>
  <si>
    <t>ФИЗИЧЕСКАЯ КУЛЬТУРА И СПОРТ</t>
  </si>
  <si>
    <t>Физическая культура</t>
  </si>
  <si>
    <t xml:space="preserve">08 0 00 00000 </t>
  </si>
  <si>
    <t>08 2 00 00000</t>
  </si>
  <si>
    <t>Основное мероприятие "Создание условий для реализации муниципальной политики  к привлечению жителей к регулярным заниятиям физической культурой и спортом и ведению здорового образа жизни"</t>
  </si>
  <si>
    <t>08 2 01 00000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</si>
  <si>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</si>
  <si>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08 2 01 С1406</t>
  </si>
  <si>
    <t>Создание условий для успешного выступления спортсменов Глушковского района Курской области на спортивных соревнованиях и развития спортивного резерва</t>
  </si>
  <si>
    <t>08 2 01 С1407</t>
  </si>
  <si>
    <t>Обслуживание  государственного и муниципального долга</t>
  </si>
  <si>
    <t>Обслуживание государственного внутреннего и  муниципального долга</t>
  </si>
  <si>
    <t>Муниципальная программа МО "поселок Теткино"  Глушковского района Курской области «Повышение эффективности  управления финансами в МО "поселок Теткино"   Глушковского района Курской области на 2021–2023 годы»</t>
  </si>
  <si>
    <t>14 0 00 00000</t>
  </si>
  <si>
    <t>Подпрограмма «Управление муниципальным долгом» муниципальной программы МО "поселок Теткино  Глушковского района Курской области «Повышение эффективности управления муниципальными финансами МО "поселок Теткино"   Глушковского района Курской области на 2021–2023годы»</t>
  </si>
  <si>
    <t>14 1 01 00000</t>
  </si>
  <si>
    <t>Основное мероприятие "Повышение эффективности управления муниципальным долгом"</t>
  </si>
  <si>
    <t>Обслуживание муниципального долга</t>
  </si>
  <si>
    <t>14 1 01 С1465</t>
  </si>
  <si>
    <t>Обслуживание  государственного (муниципального ) долга</t>
  </si>
  <si>
    <t>700</t>
  </si>
  <si>
    <t>Приложение № 6</t>
  </si>
  <si>
    <t>Приложение № 7</t>
  </si>
  <si>
    <t>Муниципальная программа МО "поселок Теткино"   Глушковского района Курской области «Развитие культуры в МО "поселок Теткино"  Глушковского района Курской области на 2022-2024годы»</t>
  </si>
  <si>
    <t xml:space="preserve">Подпрограмма «Искусство» муниципальной программы "Развитие культуры  МО "поселок Теткино"  Глушковского района Курской области «Развитие культуры в МО "поселок Теткино"   Глушковского района Курской области на 2022-2024годы» </t>
  </si>
  <si>
    <t xml:space="preserve">Подпрограмма «Наследие» муниципальной программы "Развитие культуры  МО "поселок Теткино"  Глушковского района Курской области «Развитие культуры в МО "поселок Теткино"  Глушковского района Курской области на 2022-2024годы» </t>
  </si>
  <si>
    <t>Муниципальная программа МО "поселок Теткино"  Глушковского района Курской области «Социальная поддержка граждан в МО "поселок Теткино"   Глушковского района Курской области на 2022-2024годы»</t>
  </si>
  <si>
    <t xml:space="preserve"> Муниципальная программа_МО "поселок Теткино" Глушковского района Курской области «Управление муниципальным имуществом и земельными ресурсами на 2022-2024 годы»</t>
  </si>
  <si>
    <t>Муниципальная программа МО "поселок Теткино"  Глушковского района Курской области "Обеспечение доступным  и комфортным жильем  и коммунальными услугами  граждан МО "поселок Теткино" Глушковского района Курской области  на 2022-2024 годы"</t>
  </si>
  <si>
    <t>07 1 05 00000</t>
  </si>
  <si>
    <t>Основное мероприятие "Переселение граждан из аварийного жилищного фонда "</t>
  </si>
  <si>
    <t>07 2 01 00000</t>
  </si>
  <si>
    <t>07 2 03 00000</t>
  </si>
  <si>
    <t>07 2 03 С1417</t>
  </si>
  <si>
    <r>
      <t>Муниципальная программа МО "поселок Теткино"  Глушковского района Курской области «Повышение эффективности работы с молодежью,</t>
    </r>
    <r>
      <rPr>
        <sz val="14"/>
        <color indexed="10"/>
        <rFont val="Times New Roman"/>
        <family val="1"/>
        <charset val="204"/>
      </rPr>
      <t>организация отдыха и оздоровления детей,молодежи</t>
    </r>
    <r>
      <rPr>
        <sz val="14"/>
        <color indexed="8"/>
        <rFont val="Times New Roman"/>
        <family val="1"/>
        <charset val="204"/>
      </rPr>
      <t>, развитие физической культуры и спорта в МО "поселок Теткино"   Глушковского района Курской области на 2020–2022 годы»</t>
    </r>
  </si>
  <si>
    <r>
      <t>Подпрограмма «Реализация муниципальной политики в сфере физической культуры и спорта» муниципальной программы МО "поселок Теткино"  Глушковского района Курской области «Повышение эффективности работы с молодежью,</t>
    </r>
    <r>
      <rPr>
        <sz val="14"/>
        <color indexed="10"/>
        <rFont val="Times New Roman"/>
        <family val="1"/>
        <charset val="204"/>
      </rPr>
      <t>организация отдыха и оздоровления детей,молодеж</t>
    </r>
    <r>
      <rPr>
        <sz val="14"/>
        <color indexed="8"/>
        <rFont val="Times New Roman"/>
        <family val="1"/>
        <charset val="204"/>
      </rPr>
      <t>и, развитие физической культуры и спорта в МО " поселок Теткино"   Глушковского района Курской области на 2021–2023 годы»</t>
    </r>
  </si>
  <si>
    <t>Муниципальная программа МО "поселок Теткино" Глушковского района Курской области «Развитие муниципальной службы в МО "поселок Теткино"  Глушковского района  Курской области на 2022-2024 годы»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</si>
  <si>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МО "поселок Теткино" Глушковского района  Курской области на 2022-2024 годы»</t>
  </si>
  <si>
    <t>Муниципальная программа МО "поселок Теткино"  Глушковского района Курской области "Профилактика преступлений и иных правонарушений в МО "поселок Теткино" Глушковского района Курской области  на 2022-2024 годы"</t>
  </si>
  <si>
    <t>Подпрограмма «Обеспечение  правопорядка  на  территории  муниципального образования» муниципальной программы МО "поселок Теткино" Глушковского района Курской области "Профилактика преступлений и иных правонарушений в МО "поселок Теткино" Глушковского района Курской области  на на 2022-2024 годы"</t>
  </si>
  <si>
    <t>Муниципальная программа МО "поселок Теткино" Глушковского района Курской области "Защита населения и территории от чрезвычайных ситуаций,обеспечение пожарной безопасности и безопасности людей на водных объектах"  на 2022-2024г</t>
  </si>
  <si>
    <t>Муниципальная программа МО "поселок Теткино" Глушковского района Курской области "Развитие малого и среднего предпринимательства на 2022-2024 годы"</t>
  </si>
  <si>
    <t xml:space="preserve"> Приложение № 8</t>
  </si>
  <si>
    <t xml:space="preserve">к решению Собрания депутатов поселка Теткино </t>
  </si>
  <si>
    <t xml:space="preserve">Глушковского района  Курской области </t>
  </si>
  <si>
    <t>1. Привлечение внутренних заимствований</t>
  </si>
  <si>
    <t>№ п/п</t>
  </si>
  <si>
    <t>Виды  долговых обязательств</t>
  </si>
  <si>
    <t>Предельный срок  погашения  долговых обязательств</t>
  </si>
  <si>
    <t>1.</t>
  </si>
  <si>
    <t>Государственные ценные бумаги</t>
  </si>
  <si>
    <t>-</t>
  </si>
  <si>
    <t>2.</t>
  </si>
  <si>
    <t>Бюджетные кредиты из других бюджетов бюджетной системы Российской Федерации, в том числе:</t>
  </si>
  <si>
    <t>бюджетные кредиты на частичное покрытие дефицита бюджета муниципального образования</t>
  </si>
  <si>
    <t>3.</t>
  </si>
  <si>
    <t>Кредиты кредитных организаций</t>
  </si>
  <si>
    <t>Итого</t>
  </si>
  <si>
    <t>2. Погашение внутренних заимствований</t>
  </si>
  <si>
    <t>Виды заимствований</t>
  </si>
  <si>
    <t>Объем погашения средств в 2009 году (тыс.руб)</t>
  </si>
  <si>
    <t>Бюджетные кредиты от других бюджетов бюджетной системы Российской Федерации</t>
  </si>
  <si>
    <t>Виды долговых обязательств</t>
  </si>
  <si>
    <t xml:space="preserve"> Приложение № 9</t>
  </si>
  <si>
    <t>( в редакции решения Представительного Собрания Глушковского района Курской области от "_30_" августа 2012 года № )</t>
  </si>
  <si>
    <t>Объем привлечения средств в 2024 году (рублей)</t>
  </si>
  <si>
    <t>Предельный срок погашения  долговых обязательств</t>
  </si>
  <si>
    <t>Объем привлечения средств в 2025 году (рублей)</t>
  </si>
  <si>
    <t>Бюджетные кредиты из других бюджетов бюджетной системы Российской Федерации</t>
  </si>
  <si>
    <t xml:space="preserve"> Приложение №10</t>
  </si>
  <si>
    <t xml:space="preserve">Программа муниципальных гарантий   </t>
  </si>
  <si>
    <t>Направление (цель) гарантирования</t>
  </si>
  <si>
    <t>Объем гарантий, рублей</t>
  </si>
  <si>
    <t>Наименование принципиала</t>
  </si>
  <si>
    <t>Наличие ( отсутствие ) права регрессного требования</t>
  </si>
  <si>
    <t>Наименование кредитора</t>
  </si>
  <si>
    <t>Срок  действия гарантии</t>
  </si>
  <si>
    <t>Всего</t>
  </si>
  <si>
    <t>Исполнение муниципальных гарантий МО "поселок Теткино" Глушковского района Курской области за счет расходов бюджета</t>
  </si>
  <si>
    <t>Объем бюджетных ассигнований на исполнение гарантий по возможным гарантийным случаям,  рублей</t>
  </si>
  <si>
    <t>За счет источников финансирования дефицита бюджета</t>
  </si>
  <si>
    <t>За счет расходов  бюджета МО "поселок Теткино" Глушковского района Курской области</t>
  </si>
  <si>
    <t xml:space="preserve"> Приложение № 11</t>
  </si>
  <si>
    <t>Наличие (отсутствие)  права регрессного требования</t>
  </si>
  <si>
    <t>рублей</t>
  </si>
  <si>
    <t>Курской области на 2024 год и плановый период 2025 и 2026 годов "</t>
  </si>
  <si>
    <t xml:space="preserve">   "поселок Теткино"  Глушковского района Курской области на 2024 год </t>
  </si>
  <si>
    <t xml:space="preserve">   "поселок Теткино"  Глушковского района Курской области на плановый период 2025 и 2026 годов </t>
  </si>
  <si>
    <t>Сумма на 2025 год</t>
  </si>
  <si>
    <t>Сумма на 2026год</t>
  </si>
  <si>
    <t>в 2024 году</t>
  </si>
  <si>
    <t xml:space="preserve">в плановом периоде 2025 и 2026 годов. </t>
  </si>
  <si>
    <t>Сумма на    2025 год</t>
  </si>
  <si>
    <t xml:space="preserve">к  решению Собрания Депутатов муниципального образования от 23.03.2023 № 184 «О внесении изменений и дополнений в Решение Собрания 
депутатов от 26.12.2022г.№ 173 «О бюджете муниципального
образования «поселок Теткино» Глушковского района
Курской области на 2023 год и 
плановый период 2024 и 2025 годов»
</t>
  </si>
  <si>
    <t>руб</t>
  </si>
  <si>
    <t>Субсидии бюджетам муниципальных образований на софинансирование расходных обязательств муниципальных образований Курской области на оказание поддержки гражданам и их объединениям, участвующим в охране общественного порядка</t>
  </si>
  <si>
    <t>12 2 01 12838</t>
  </si>
  <si>
    <t>Реализация мероприятий на оказание поддержки гражданам и их объединениям, участвующим в охране общественного порядка за счет средств муниципального образования</t>
  </si>
  <si>
    <t>12 2 01 S2838</t>
  </si>
  <si>
    <t xml:space="preserve">Основное мероприятие "Расселение граждан из домов, признанных
непригодными для проживания или аварийными в результате последствий
взрывов взрывоопасных предметов" </t>
  </si>
  <si>
    <t>07 2 07 00000</t>
  </si>
  <si>
    <t>Обеспечение мероприятий на расселение граждан из домов,признанных непригодными для проживания или аварийными в результате последствий взрывов взрывоопасных предметов</t>
  </si>
  <si>
    <t>07 2 07 12819</t>
  </si>
  <si>
    <t>Обеспечение мероприятий на расселение граждан из домов,признанных непригодными для проживания или аварийными в результате последствий взрывов взрывоопасных предметов за счет средств муниципального образования</t>
  </si>
  <si>
    <t>07 2 07 S2819</t>
  </si>
  <si>
    <r>
      <rPr>
        <sz val="14"/>
        <color indexed="8"/>
        <rFont val="Times New Roman"/>
        <family val="1"/>
        <charset val="204"/>
      </rPr>
      <t>Муниципальная программа МО "поселок Теткино"  Глушковского района Курской области «Повышение эффективности работы с молодежью,</t>
    </r>
    <r>
      <rPr>
        <sz val="14"/>
        <color indexed="10"/>
        <rFont val="Times New Roman"/>
        <family val="1"/>
        <charset val="204"/>
      </rPr>
      <t>организация отдыха и оздоровления детей,молодежи</t>
    </r>
    <r>
      <rPr>
        <sz val="14"/>
        <color indexed="8"/>
        <rFont val="Times New Roman"/>
        <family val="1"/>
        <charset val="204"/>
      </rPr>
      <t>, развитие физической культуры и спорта в МО "поселок Теткино"   Глушковского района Курской области на 2023–2025 годы»</t>
    </r>
  </si>
  <si>
    <r>
      <rPr>
        <sz val="14"/>
        <color indexed="8"/>
        <rFont val="Times New Roman"/>
        <family val="1"/>
        <charset val="204"/>
      </rPr>
      <t>Подпрограмма «Реализация муниципальной политики в сфере физической культуры и спорта» муниципальной программы МО "поселок Теткино"  Глушковского района Курской области «Повышение эффективности работы с молодежью,</t>
    </r>
    <r>
      <rPr>
        <sz val="14"/>
        <color indexed="10"/>
        <rFont val="Times New Roman"/>
        <family val="1"/>
        <charset val="204"/>
      </rPr>
      <t>организация отдыха и оздоровления детей,молодеж</t>
    </r>
    <r>
      <rPr>
        <sz val="14"/>
        <color indexed="8"/>
        <rFont val="Times New Roman"/>
        <family val="1"/>
        <charset val="204"/>
      </rPr>
      <t>и, развитие физической культуры и спорта в МО " поселок Теткино"   Глушковского района Курской области на 2023–2025 годы»</t>
    </r>
  </si>
  <si>
    <t xml:space="preserve"> Распределение  расходов бюджета муниципального образования "поселок Теткино"  Глушковского района Курской  области на 2024 год и плановый период 2025 и 2026 годов  по разделам и подразделам, целевым статьям и видам расходов классификации расходов бюджета РФ.</t>
  </si>
  <si>
    <t>Сумма на 2026г.</t>
  </si>
  <si>
    <t>Ведомственная структура расходов бюджета МО "поселок Теткино"   Глушковского района Курской области на 2024 год и плановый период 2025 и 2026 годов</t>
  </si>
  <si>
    <t>Муниципальная программа МО "поселок Теткино" Глушковского района Курской области «Развитие муниципальной службы в МО "поселок Теткино"  Глушковского района  Курской области на 2024-2026 годы»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</si>
  <si>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МО "поселок Теткино" Глушковского района  Курской области на 2024-2026 годы»</t>
  </si>
  <si>
    <t>Муниципальная программа МО "поселок Теткино" Глушковского района Курской области "Защита населения и территории от чрезвычайных ситуаций,обеспечение пожарной безопасности и безопасности людей на водных объектах"  на 2024-2026г</t>
  </si>
  <si>
    <t>Муниципальная программа МО "поселок Теткино"  Глушковского района Курской области "Профилактика преступлений и иных правонарушений в МО "поселок Теткино" Глушковского района Курской области  на 2024-2026 годы"</t>
  </si>
  <si>
    <t>Подпрограмма «Обеспечение  правопорядка  на  территории  муниципального образования» муниципальной программы МО "поселок Теткино" Глушковского района Курской области "Профилактика преступлений и иных правонарушений в МО "поселок Теткино" Глушковского района Курской области  на на 2024-2026 годы"</t>
  </si>
  <si>
    <t xml:space="preserve"> Муниципальная программа_МО "поселок Теткино" Глушковского района Курской области «Управление муниципальным имуществом и земельными ресурсами на 2024-2026 годы»</t>
  </si>
  <si>
    <t>Муниципальная программа МО "поселок Теткино" Глушковского района Курской области "Развитие малого и среднего предпринимательства на 2024-2026 годы"</t>
  </si>
  <si>
    <t>Муниципальная программа МО "поселок Теткино"  Глушковского района Курской области "Обеспечение доступным  и комфортным жильем  и коммунальными услугами  граждан МО "поселок Теткино" Глушковского района Курской области  на 2024-2026 годы"</t>
  </si>
  <si>
    <t>Муниципальная программа МО "поселок Теткино"   Глушковского района Курской области «Развитие культуры в МО "поселок Теткино"  Глушковского района Курской области на 2024-2026годы»</t>
  </si>
  <si>
    <t xml:space="preserve">Подпрограмма «Искусство» муниципальной программы "Развитие культуры  МО "поселок Теткино"  Глушковского района Курской области «Развитие культуры в МО "поселок Теткино"   Глушковского района Курской области на 2024-2026годы» </t>
  </si>
  <si>
    <t xml:space="preserve">Подпрограмма «Наследие» муниципальной программы "Развитие культуры  МО "поселок Теткино"  Глушковского района Курской области «Развитие культуры в МО "поселок Теткино"  Глушковского района Курской области на 2024-2026годы» </t>
  </si>
  <si>
    <t>Муниципальная программа МО "поселок Теткино"  Глушковского района Курской области «Социальная поддержка граждан в МО "поселок Теткино"   Глушковского района Курской области на 2024-2026годы»</t>
  </si>
  <si>
    <t>07 1 01 С1457</t>
  </si>
  <si>
    <t>руб.</t>
  </si>
  <si>
    <t xml:space="preserve">Распределение бюджетных ассигнований по целевым статьям (муниципальных программам "поселок Теткино"  Глушковского района Курской области и непрограммным направлениям деятельности), группам видов расходов на 2024 год и плановый период 2025 и 2026 годов </t>
  </si>
  <si>
    <t xml:space="preserve">Программа муниципальных внутренних  заимствований  муниципального образования "поселок Теткино" Глушковского района  Курской области  на 2024 год </t>
  </si>
  <si>
    <t>Объем погашения средств в 2024  году (рублей)</t>
  </si>
  <si>
    <t>Программа муниципальных внутренних  заимствований  муниципального образования "поселок Теткино" Глушковского района  Курской области  на плановый период 2025 и 2026 годов</t>
  </si>
  <si>
    <t>Объем привлечения средств в 2026 году (рублей)</t>
  </si>
  <si>
    <t>Объем погашения средств в 2025 году (рублей)</t>
  </si>
  <si>
    <t>Объем погашения средств в 2026году (рублей)</t>
  </si>
  <si>
    <t xml:space="preserve">муниципального образования "поселок Теткино" Глушковского района Курской области на 2024 год </t>
  </si>
  <si>
    <t>1.1 Перечень подлежащих предоставлению муниципальных гарантий в 2024 году</t>
  </si>
  <si>
    <t xml:space="preserve">1.2 Общий объем бюджетных ассигнований, предусмотренных на исполнение муниципальных гарантий  по возможным гарантийным случаям, в 2024 году </t>
  </si>
  <si>
    <t>муниципального образования "поселок Теткино" Глушковского района Курской области на плановый период 2025 и 2026 годов</t>
  </si>
  <si>
    <t>1.1 Перечень подлежащих предоставлению муниципальных гарантий в 2025-2026 годах</t>
  </si>
  <si>
    <t>1.2 Общий объем бюджетных ассигнований, предусмотренных на исполнение муниципальных гарантий  МО "поселко Теткино" Глушковского района Курской области по возможным гарантийным случаям, в 2025-2026 годах</t>
  </si>
  <si>
    <t>Объем бюджетных ассигнований на исполнение гарантий по возможным гарантийным случаям в 2025 году,  рублей</t>
  </si>
  <si>
    <t>Объем бюджетных ассигнований на исполнение гарантий по возможным гарантийным случаям в 2026 году, рублей</t>
  </si>
  <si>
    <t>"поселок Теткино" Глушковского района Курской области  от 25 декабря 2023 г. № 28</t>
  </si>
  <si>
    <t>"О бюджете  муниципального образования "поселок Теткино"  Глушковского района</t>
  </si>
  <si>
    <t>к  решению Собрания Депутатов муниципального образования "поселок Теткино" Глушковского района Курской области  от 25 декабря 2023 г. № 28  "О бюджете  муниципального образования "поселок Теткино"  Глушковского района Курской области на 2024 год и плановый период 2025 и 2026 годов "</t>
  </si>
  <si>
    <t>к  решению Собрания Депутатов муниципального образования "поселок Теткино" Глушковского района Курской области  от 25 декабря 2023 г. № 28 "О бюджете  муниципального образования "поселок Теткино"  Глушковского района Курской области на 2024 год и плановый период 2025 и 2026 годов "</t>
  </si>
  <si>
    <t xml:space="preserve">Обеспечение мероприятий по развитию социальной и инженерной инфраструктуры муниципальных образований </t>
  </si>
  <si>
    <t xml:space="preserve">  07 1 08 С1417</t>
  </si>
  <si>
    <t xml:space="preserve"> Муниципальная программа МО "поселок Теткино" Глушковского района Курской области «Управление муниципальным имуществом и земельными ресурсами на 2024-2026 годы»</t>
  </si>
  <si>
    <r>
      <t>Муниципальная программа МО "поселок Теткино"  Глушковского района Курской области «Повышение эффективности работы с молодежью,</t>
    </r>
    <r>
      <rPr>
        <sz val="14"/>
        <color indexed="10"/>
        <rFont val="Times New Roman"/>
        <family val="1"/>
        <charset val="204"/>
      </rPr>
      <t>организация отдыха и оздоровления детей,молодежи</t>
    </r>
    <r>
      <rPr>
        <sz val="14"/>
        <color indexed="8"/>
        <rFont val="Times New Roman"/>
        <family val="1"/>
        <charset val="204"/>
      </rPr>
      <t>, развитие физической культуры и спорта в МО "поселок Теткино"   Глушковского района Курской области на 2023–2025 годы»</t>
    </r>
  </si>
  <si>
    <r>
      <t>Подпрограмма «Реализация муниципальной политики в сфере физической культуры и спорта» муниципальной программы МО "поселок Теткино"  Глушковского района Курской области «Повышение эффективности работы с молодежью,</t>
    </r>
    <r>
      <rPr>
        <sz val="14"/>
        <color indexed="10"/>
        <rFont val="Times New Roman"/>
        <family val="1"/>
        <charset val="204"/>
      </rPr>
      <t>организация отдыха и оздоровления детей,молодеж</t>
    </r>
    <r>
      <rPr>
        <sz val="14"/>
        <color indexed="8"/>
        <rFont val="Times New Roman"/>
        <family val="1"/>
        <charset val="204"/>
      </rPr>
      <t>и, развитие физической культуры и спорта в МО " поселок Теткино"   Глушковского района Курской области на 2023–2025 годы»</t>
    </r>
  </si>
  <si>
    <t>"О бюджете  муниципального образования "поселок Теткино"  Глушковского района Курской области на 2024 год и плановый период 2025 и 2026 годов "</t>
  </si>
  <si>
    <t>от " 25" декабря  2023 г. № 28</t>
  </si>
  <si>
    <t>07 1 08 С1417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</si>
</sst>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\ ##0.0000000"/>
    <numFmt numFmtId="165" formatCode="#\ ##0"/>
    <numFmt numFmtId="166" formatCode="#\ ##0.000"/>
    <numFmt numFmtId="167" formatCode="#\ ##0.0"/>
    <numFmt numFmtId="168" formatCode="0000000"/>
    <numFmt numFmtId="169" formatCode="_-* #\ ##0.00\ _₽_-;\-* #\ ##0.00\ _₽_-;_-* &quot;-&quot;??\ _₽_-;_-@_-"/>
    <numFmt numFmtId="170" formatCode="#\ ##0.00"/>
    <numFmt numFmtId="171" formatCode="dd\.mm\.yyyy"/>
    <numFmt numFmtId="172" formatCode="#\ ##0.00\ _₽"/>
    <numFmt numFmtId="173" formatCode="#,##0.000"/>
  </numFmts>
  <fonts count="37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vertAlign val="superscript"/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Arial Cyr"/>
      <charset val="204"/>
    </font>
    <font>
      <sz val="10"/>
      <name val="Helv"/>
      <charset val="134"/>
    </font>
    <font>
      <sz val="14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5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u/>
      <sz val="10"/>
      <color indexed="12"/>
      <name val="Arial Cyr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4"/>
      <color indexed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rgb="FF2C2D2E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CCFF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DashDot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9" fillId="0" borderId="0"/>
    <xf numFmtId="0" fontId="13" fillId="0" borderId="0"/>
    <xf numFmtId="0" fontId="14" fillId="0" borderId="0"/>
    <xf numFmtId="0" fontId="4" fillId="0" borderId="0"/>
    <xf numFmtId="169" fontId="1" fillId="0" borderId="0" applyFont="0" applyFill="0" applyBorder="0" applyAlignment="0" applyProtection="0"/>
    <xf numFmtId="0" fontId="4" fillId="0" borderId="0"/>
    <xf numFmtId="0" fontId="24" fillId="0" borderId="0"/>
    <xf numFmtId="0" fontId="25" fillId="0" borderId="0"/>
    <xf numFmtId="0" fontId="27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586">
    <xf numFmtId="0" fontId="0" fillId="0" borderId="0" xfId="0"/>
    <xf numFmtId="0" fontId="2" fillId="0" borderId="0" xfId="1" applyFont="1"/>
    <xf numFmtId="164" fontId="2" fillId="0" borderId="0" xfId="1" applyNumberFormat="1" applyFont="1"/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/>
    <xf numFmtId="164" fontId="3" fillId="0" borderId="0" xfId="0" applyNumberFormat="1" applyFont="1" applyFill="1"/>
    <xf numFmtId="0" fontId="3" fillId="0" borderId="0" xfId="0" applyFont="1" applyBorder="1" applyAlignment="1">
      <alignment vertical="center" wrapText="1"/>
    </xf>
    <xf numFmtId="0" fontId="3" fillId="0" borderId="0" xfId="2" applyFont="1" applyFill="1" applyAlignment="1">
      <alignment vertical="top"/>
    </xf>
    <xf numFmtId="164" fontId="3" fillId="0" borderId="0" xfId="2" applyNumberFormat="1" applyFont="1" applyFill="1" applyAlignment="1">
      <alignment vertical="top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3" fillId="0" borderId="0" xfId="1" applyFont="1"/>
    <xf numFmtId="164" fontId="3" fillId="0" borderId="0" xfId="1" applyNumberFormat="1" applyFont="1"/>
    <xf numFmtId="49" fontId="3" fillId="3" borderId="1" xfId="4" applyNumberFormat="1" applyFont="1" applyFill="1" applyBorder="1" applyAlignment="1">
      <alignment horizontal="center" vertical="center"/>
    </xf>
    <xf numFmtId="0" fontId="3" fillId="3" borderId="1" xfId="4" applyFont="1" applyFill="1" applyBorder="1" applyAlignment="1">
      <alignment vertical="center" wrapText="1"/>
    </xf>
    <xf numFmtId="166" fontId="3" fillId="3" borderId="1" xfId="5" applyNumberFormat="1" applyFont="1" applyFill="1" applyBorder="1" applyAlignment="1">
      <alignment vertical="center"/>
    </xf>
    <xf numFmtId="49" fontId="3" fillId="4" borderId="1" xfId="4" applyNumberFormat="1" applyFont="1" applyFill="1" applyBorder="1" applyAlignment="1">
      <alignment horizontal="center" vertical="center"/>
    </xf>
    <xf numFmtId="0" fontId="3" fillId="4" borderId="1" xfId="4" applyFont="1" applyFill="1" applyBorder="1" applyAlignment="1">
      <alignment vertical="center" wrapText="1"/>
    </xf>
    <xf numFmtId="49" fontId="3" fillId="0" borderId="1" xfId="4" applyNumberFormat="1" applyFont="1" applyBorder="1" applyAlignment="1">
      <alignment horizontal="center" vertical="center"/>
    </xf>
    <xf numFmtId="0" fontId="3" fillId="0" borderId="1" xfId="4" applyFont="1" applyBorder="1" applyAlignment="1">
      <alignment vertical="center" wrapText="1"/>
    </xf>
    <xf numFmtId="166" fontId="3" fillId="0" borderId="1" xfId="5" applyNumberFormat="1" applyFont="1" applyFill="1" applyBorder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167" fontId="3" fillId="0" borderId="0" xfId="1" applyNumberFormat="1" applyFont="1"/>
    <xf numFmtId="0" fontId="2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/>
    <xf numFmtId="166" fontId="2" fillId="2" borderId="0" xfId="1" applyNumberFormat="1" applyFont="1" applyFill="1"/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wrapText="1"/>
    </xf>
    <xf numFmtId="0" fontId="5" fillId="2" borderId="0" xfId="1" applyFont="1" applyFill="1" applyAlignment="1">
      <alignment vertical="center"/>
    </xf>
    <xf numFmtId="0" fontId="6" fillId="2" borderId="0" xfId="1" applyFont="1" applyFill="1"/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16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10" fillId="0" borderId="5" xfId="6" applyNumberFormat="1" applyFont="1" applyFill="1" applyBorder="1" applyAlignment="1">
      <alignment horizontal="justify" vertical="center" wrapText="1" readingOrder="1"/>
    </xf>
    <xf numFmtId="0" fontId="10" fillId="0" borderId="6" xfId="6" applyNumberFormat="1" applyFont="1" applyFill="1" applyBorder="1" applyAlignment="1">
      <alignment horizontal="center" vertical="center" wrapText="1" readingOrder="1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2" fillId="2" borderId="0" xfId="1" applyFont="1" applyFill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11" fillId="0" borderId="5" xfId="6" applyNumberFormat="1" applyFont="1" applyFill="1" applyBorder="1" applyAlignment="1">
      <alignment horizontal="justify" vertical="center" wrapText="1" readingOrder="1"/>
    </xf>
    <xf numFmtId="0" fontId="3" fillId="2" borderId="1" xfId="0" applyFont="1" applyFill="1" applyBorder="1" applyAlignment="1">
      <alignment horizontal="justify" vertical="center" wrapText="1"/>
    </xf>
    <xf numFmtId="0" fontId="11" fillId="0" borderId="6" xfId="6" applyNumberFormat="1" applyFont="1" applyFill="1" applyBorder="1" applyAlignment="1">
      <alignment horizontal="center" vertical="center" wrapText="1" readingOrder="1"/>
    </xf>
    <xf numFmtId="0" fontId="10" fillId="0" borderId="7" xfId="6" applyNumberFormat="1" applyFont="1" applyFill="1" applyBorder="1" applyAlignment="1">
      <alignment horizontal="justify" vertical="center" wrapText="1" readingOrder="1"/>
    </xf>
    <xf numFmtId="0" fontId="10" fillId="0" borderId="0" xfId="0" applyFont="1"/>
    <xf numFmtId="0" fontId="10" fillId="0" borderId="6" xfId="6" applyNumberFormat="1" applyFont="1" applyFill="1" applyBorder="1" applyAlignment="1">
      <alignment horizontal="center" wrapText="1" readingOrder="1"/>
    </xf>
    <xf numFmtId="0" fontId="10" fillId="0" borderId="5" xfId="6" applyNumberFormat="1" applyFont="1" applyFill="1" applyBorder="1" applyAlignment="1">
      <alignment horizontal="left" wrapText="1" readingOrder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6" fontId="6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11" fillId="0" borderId="5" xfId="6" applyNumberFormat="1" applyFont="1" applyFill="1" applyBorder="1" applyAlignment="1">
      <alignment horizontal="center" vertical="center" wrapText="1" readingOrder="1"/>
    </xf>
    <xf numFmtId="0" fontId="11" fillId="0" borderId="1" xfId="6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6" applyNumberFormat="1" applyFont="1" applyFill="1" applyBorder="1" applyAlignment="1">
      <alignment horizontal="justify" vertical="center" wrapText="1" readingOrder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9" xfId="6" applyNumberFormat="1" applyFont="1" applyFill="1" applyBorder="1" applyAlignment="1">
      <alignment horizontal="justify" vertical="center" wrapText="1" readingOrder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justify" vertical="center"/>
    </xf>
    <xf numFmtId="166" fontId="6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 wrapText="1"/>
    </xf>
    <xf numFmtId="166" fontId="3" fillId="5" borderId="1" xfId="0" applyNumberFormat="1" applyFont="1" applyFill="1" applyBorder="1" applyAlignment="1">
      <alignment horizontal="center" vertical="center"/>
    </xf>
    <xf numFmtId="0" fontId="3" fillId="2" borderId="0" xfId="1" applyFont="1" applyFill="1"/>
    <xf numFmtId="0" fontId="5" fillId="2" borderId="1" xfId="0" applyFont="1" applyFill="1" applyBorder="1" applyAlignment="1">
      <alignment horizontal="left" vertical="center" wrapText="1"/>
    </xf>
    <xf numFmtId="0" fontId="10" fillId="0" borderId="6" xfId="6" applyNumberFormat="1" applyFont="1" applyFill="1" applyBorder="1" applyAlignment="1">
      <alignment horizontal="justify" vertical="center" wrapText="1" readingOrder="1"/>
    </xf>
    <xf numFmtId="0" fontId="3" fillId="2" borderId="0" xfId="2" applyFont="1" applyFill="1" applyAlignment="1">
      <alignment vertical="top"/>
    </xf>
    <xf numFmtId="0" fontId="2" fillId="2" borderId="0" xfId="1" applyFont="1" applyFill="1" applyAlignment="1">
      <alignment horizontal="left" vertical="center"/>
    </xf>
    <xf numFmtId="0" fontId="3" fillId="2" borderId="0" xfId="7" applyFont="1" applyFill="1"/>
    <xf numFmtId="0" fontId="3" fillId="2" borderId="0" xfId="8" applyFont="1" applyFill="1" applyAlignment="1">
      <alignment vertical="center" wrapText="1"/>
    </xf>
    <xf numFmtId="2" fontId="12" fillId="2" borderId="1" xfId="8" applyNumberFormat="1" applyFont="1" applyFill="1" applyBorder="1" applyAlignment="1">
      <alignment horizontal="left" vertical="center" wrapText="1"/>
    </xf>
    <xf numFmtId="49" fontId="12" fillId="2" borderId="1" xfId="8" applyNumberFormat="1" applyFont="1" applyFill="1" applyBorder="1" applyAlignment="1">
      <alignment horizontal="center" vertical="center" wrapText="1"/>
    </xf>
    <xf numFmtId="49" fontId="15" fillId="2" borderId="1" xfId="8" applyNumberFormat="1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 wrapText="1"/>
    </xf>
    <xf numFmtId="2" fontId="15" fillId="2" borderId="1" xfId="8" applyNumberFormat="1" applyFont="1" applyFill="1" applyBorder="1" applyAlignment="1">
      <alignment horizontal="left" vertical="center" wrapText="1"/>
    </xf>
    <xf numFmtId="0" fontId="15" fillId="2" borderId="0" xfId="8" applyFont="1" applyFill="1" applyAlignment="1">
      <alignment vertical="center" wrapText="1"/>
    </xf>
    <xf numFmtId="49" fontId="15" fillId="2" borderId="1" xfId="7" applyNumberFormat="1" applyFont="1" applyFill="1" applyBorder="1" applyAlignment="1">
      <alignment horizontal="center" vertical="center" wrapText="1"/>
    </xf>
    <xf numFmtId="2" fontId="12" fillId="2" borderId="3" xfId="8" applyNumberFormat="1" applyFont="1" applyFill="1" applyBorder="1" applyAlignment="1">
      <alignment horizontal="left" vertical="center" wrapText="1"/>
    </xf>
    <xf numFmtId="0" fontId="3" fillId="2" borderId="0" xfId="7" applyFont="1" applyFill="1" applyAlignment="1">
      <alignment vertical="center" wrapText="1"/>
    </xf>
    <xf numFmtId="49" fontId="12" fillId="6" borderId="1" xfId="2" applyNumberFormat="1" applyFont="1" applyFill="1" applyBorder="1" applyAlignment="1">
      <alignment horizontal="center" vertical="center" wrapText="1"/>
    </xf>
    <xf numFmtId="0" fontId="3" fillId="7" borderId="0" xfId="7" applyFont="1" applyFill="1" applyAlignment="1">
      <alignment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3" fillId="7" borderId="0" xfId="7" applyFont="1" applyFill="1" applyAlignment="1">
      <alignment horizontal="center" vertical="center" wrapText="1"/>
    </xf>
    <xf numFmtId="168" fontId="15" fillId="2" borderId="1" xfId="9" applyNumberFormat="1" applyFont="1" applyFill="1" applyBorder="1" applyAlignment="1" applyProtection="1">
      <alignment horizontal="left" wrapText="1"/>
      <protection hidden="1"/>
    </xf>
    <xf numFmtId="0" fontId="15" fillId="2" borderId="1" xfId="7" applyFont="1" applyFill="1" applyBorder="1" applyAlignment="1">
      <alignment horizontal="center" vertical="center" wrapText="1"/>
    </xf>
    <xf numFmtId="0" fontId="15" fillId="2" borderId="4" xfId="7" applyFont="1" applyFill="1" applyBorder="1" applyAlignment="1">
      <alignment vertical="center" wrapText="1"/>
    </xf>
    <xf numFmtId="0" fontId="3" fillId="2" borderId="0" xfId="7" applyFont="1" applyFill="1" applyAlignment="1">
      <alignment vertical="center"/>
    </xf>
    <xf numFmtId="0" fontId="3" fillId="7" borderId="0" xfId="8" applyFont="1" applyFill="1" applyAlignment="1">
      <alignment vertical="center" wrapText="1"/>
    </xf>
    <xf numFmtId="0" fontId="3" fillId="2" borderId="0" xfId="8" applyFont="1" applyFill="1" applyAlignment="1">
      <alignment vertical="center"/>
    </xf>
    <xf numFmtId="49" fontId="12" fillId="8" borderId="1" xfId="8" applyNumberFormat="1" applyFont="1" applyFill="1" applyBorder="1" applyAlignment="1">
      <alignment horizontal="center" vertical="center" wrapText="1"/>
    </xf>
    <xf numFmtId="49" fontId="15" fillId="8" borderId="1" xfId="8" applyNumberFormat="1" applyFont="1" applyFill="1" applyBorder="1" applyAlignment="1">
      <alignment horizontal="center" vertical="center" wrapText="1"/>
    </xf>
    <xf numFmtId="49" fontId="15" fillId="8" borderId="3" xfId="8" applyNumberFormat="1" applyFont="1" applyFill="1" applyBorder="1" applyAlignment="1">
      <alignment horizontal="center" vertical="center" wrapText="1"/>
    </xf>
    <xf numFmtId="49" fontId="15" fillId="2" borderId="3" xfId="8" applyNumberFormat="1" applyFont="1" applyFill="1" applyBorder="1" applyAlignment="1">
      <alignment horizontal="center" vertical="center" wrapText="1"/>
    </xf>
    <xf numFmtId="49" fontId="23" fillId="9" borderId="1" xfId="8" applyNumberFormat="1" applyFont="1" applyFill="1" applyBorder="1" applyAlignment="1">
      <alignment horizontal="center" vertical="center" wrapText="1"/>
    </xf>
    <xf numFmtId="49" fontId="15" fillId="9" borderId="1" xfId="8" applyNumberFormat="1" applyFont="1" applyFill="1" applyBorder="1" applyAlignment="1">
      <alignment horizontal="center" vertical="center" wrapText="1"/>
    </xf>
    <xf numFmtId="49" fontId="23" fillId="10" borderId="1" xfId="8" applyNumberFormat="1" applyFont="1" applyFill="1" applyBorder="1" applyAlignment="1">
      <alignment horizontal="center" vertical="center" wrapText="1"/>
    </xf>
    <xf numFmtId="49" fontId="15" fillId="10" borderId="1" xfId="8" applyNumberFormat="1" applyFont="1" applyFill="1" applyBorder="1" applyAlignment="1">
      <alignment horizontal="center" vertical="center" wrapText="1"/>
    </xf>
    <xf numFmtId="168" fontId="15" fillId="11" borderId="1" xfId="9" applyNumberFormat="1" applyFont="1" applyFill="1" applyBorder="1" applyAlignment="1" applyProtection="1">
      <alignment horizontal="left" wrapText="1"/>
      <protection hidden="1"/>
    </xf>
    <xf numFmtId="49" fontId="23" fillId="11" borderId="1" xfId="11" applyNumberFormat="1" applyFont="1" applyFill="1" applyBorder="1" applyAlignment="1">
      <alignment horizontal="center" vertical="center" wrapText="1"/>
    </xf>
    <xf numFmtId="49" fontId="23" fillId="11" borderId="1" xfId="12" applyNumberFormat="1" applyFont="1" applyFill="1" applyBorder="1" applyAlignment="1">
      <alignment horizontal="center" vertical="center" wrapText="1"/>
    </xf>
    <xf numFmtId="0" fontId="23" fillId="11" borderId="1" xfId="12" applyFont="1" applyFill="1" applyBorder="1" applyAlignment="1">
      <alignment horizontal="left" vertical="center"/>
    </xf>
    <xf numFmtId="0" fontId="23" fillId="2" borderId="16" xfId="13" applyFont="1" applyFill="1" applyBorder="1" applyAlignment="1">
      <alignment horizontal="left" wrapText="1"/>
    </xf>
    <xf numFmtId="0" fontId="15" fillId="0" borderId="0" xfId="2" applyFont="1" applyFill="1" applyAlignment="1">
      <alignment vertical="top"/>
    </xf>
    <xf numFmtId="0" fontId="15" fillId="0" borderId="0" xfId="7" applyFont="1" applyFill="1"/>
    <xf numFmtId="0" fontId="15" fillId="0" borderId="0" xfId="7" applyFont="1" applyFill="1" applyAlignment="1">
      <alignment vertical="center" wrapText="1"/>
    </xf>
    <xf numFmtId="0" fontId="15" fillId="0" borderId="0" xfId="8" applyFont="1" applyFill="1" applyAlignment="1">
      <alignment vertical="center" wrapText="1"/>
    </xf>
    <xf numFmtId="168" fontId="15" fillId="0" borderId="1" xfId="9" applyNumberFormat="1" applyFont="1" applyFill="1" applyBorder="1" applyAlignment="1" applyProtection="1">
      <alignment horizontal="left" wrapText="1"/>
      <protection hidden="1"/>
    </xf>
    <xf numFmtId="49" fontId="23" fillId="0" borderId="1" xfId="12" applyNumberFormat="1" applyFont="1" applyFill="1" applyBorder="1" applyAlignment="1">
      <alignment horizontal="center" vertical="center" wrapText="1"/>
    </xf>
    <xf numFmtId="0" fontId="23" fillId="0" borderId="1" xfId="12" applyFont="1" applyFill="1" applyBorder="1" applyAlignment="1">
      <alignment horizontal="left" vertical="center"/>
    </xf>
    <xf numFmtId="0" fontId="23" fillId="0" borderId="1" xfId="13" applyFont="1" applyFill="1" applyBorder="1" applyAlignment="1">
      <alignment horizontal="left" wrapText="1"/>
    </xf>
    <xf numFmtId="49" fontId="15" fillId="0" borderId="1" xfId="8" applyNumberFormat="1" applyFont="1" applyFill="1" applyBorder="1" applyAlignment="1">
      <alignment horizontal="center" vertical="center" wrapText="1"/>
    </xf>
    <xf numFmtId="0" fontId="15" fillId="0" borderId="1" xfId="7" applyFont="1" applyFill="1" applyBorder="1" applyAlignment="1">
      <alignment horizontal="center" vertical="center" wrapText="1"/>
    </xf>
    <xf numFmtId="0" fontId="15" fillId="0" borderId="1" xfId="7" applyFont="1" applyFill="1" applyBorder="1" applyAlignment="1">
      <alignment vertical="center" wrapText="1"/>
    </xf>
    <xf numFmtId="0" fontId="15" fillId="0" borderId="0" xfId="7" applyFont="1" applyFill="1" applyAlignment="1">
      <alignment horizontal="center" vertical="center" wrapText="1"/>
    </xf>
    <xf numFmtId="2" fontId="12" fillId="0" borderId="1" xfId="8" applyNumberFormat="1" applyFont="1" applyFill="1" applyBorder="1" applyAlignment="1">
      <alignment horizontal="left" vertical="center" wrapText="1"/>
    </xf>
    <xf numFmtId="49" fontId="15" fillId="0" borderId="1" xfId="7" applyNumberFormat="1" applyFont="1" applyFill="1" applyBorder="1" applyAlignment="1">
      <alignment horizontal="center" vertical="center" wrapText="1"/>
    </xf>
    <xf numFmtId="2" fontId="12" fillId="0" borderId="4" xfId="8" applyNumberFormat="1" applyFont="1" applyFill="1" applyBorder="1" applyAlignment="1">
      <alignment horizontal="left" vertical="center" wrapText="1"/>
    </xf>
    <xf numFmtId="2" fontId="15" fillId="0" borderId="0" xfId="8" applyNumberFormat="1" applyFont="1" applyFill="1" applyBorder="1" applyAlignment="1">
      <alignment horizontal="left" vertical="center" wrapText="1"/>
    </xf>
    <xf numFmtId="0" fontId="28" fillId="0" borderId="0" xfId="14" applyFont="1" applyFill="1" applyAlignment="1"/>
    <xf numFmtId="0" fontId="28" fillId="0" borderId="0" xfId="14" applyFont="1" applyFill="1"/>
    <xf numFmtId="0" fontId="28" fillId="0" borderId="0" xfId="14" applyFont="1" applyFill="1" applyAlignment="1">
      <alignment wrapText="1"/>
    </xf>
    <xf numFmtId="0" fontId="28" fillId="0" borderId="0" xfId="14" applyFont="1" applyFill="1" applyAlignment="1">
      <alignment horizontal="left"/>
    </xf>
    <xf numFmtId="0" fontId="28" fillId="0" borderId="0" xfId="14" applyFont="1" applyFill="1" applyBorder="1" applyAlignment="1">
      <alignment horizontal="left"/>
    </xf>
    <xf numFmtId="0" fontId="3" fillId="0" borderId="0" xfId="14" applyFont="1" applyFill="1"/>
    <xf numFmtId="0" fontId="15" fillId="0" borderId="0" xfId="14" applyFont="1" applyFill="1"/>
    <xf numFmtId="0" fontId="3" fillId="0" borderId="17" xfId="14" applyFont="1" applyFill="1" applyBorder="1"/>
    <xf numFmtId="0" fontId="3" fillId="0" borderId="14" xfId="14" applyFont="1" applyFill="1" applyBorder="1"/>
    <xf numFmtId="0" fontId="3" fillId="0" borderId="0" xfId="14" applyFont="1" applyFill="1" applyBorder="1"/>
    <xf numFmtId="0" fontId="3" fillId="0" borderId="18" xfId="14" applyFont="1" applyFill="1" applyBorder="1"/>
    <xf numFmtId="0" fontId="3" fillId="0" borderId="1" xfId="14" applyFont="1" applyFill="1" applyBorder="1" applyAlignment="1">
      <alignment horizontal="center" vertical="center" wrapText="1"/>
    </xf>
    <xf numFmtId="0" fontId="3" fillId="0" borderId="1" xfId="14" applyFont="1" applyFill="1" applyBorder="1" applyAlignment="1">
      <alignment horizontal="center" wrapText="1"/>
    </xf>
    <xf numFmtId="0" fontId="3" fillId="0" borderId="1" xfId="14" applyFont="1" applyFill="1" applyBorder="1" applyAlignment="1">
      <alignment wrapText="1"/>
    </xf>
    <xf numFmtId="0" fontId="15" fillId="0" borderId="1" xfId="14" applyFont="1" applyFill="1" applyBorder="1"/>
    <xf numFmtId="0" fontId="3" fillId="0" borderId="1" xfId="14" applyFont="1" applyFill="1" applyBorder="1"/>
    <xf numFmtId="170" fontId="15" fillId="0" borderId="1" xfId="14" applyNumberFormat="1" applyFont="1" applyFill="1" applyBorder="1" applyAlignment="1">
      <alignment horizontal="center"/>
    </xf>
    <xf numFmtId="0" fontId="3" fillId="0" borderId="18" xfId="14" applyFont="1" applyFill="1" applyBorder="1" applyAlignment="1">
      <alignment horizontal="center"/>
    </xf>
    <xf numFmtId="0" fontId="3" fillId="0" borderId="1" xfId="14" applyFont="1" applyFill="1" applyBorder="1" applyAlignment="1">
      <alignment horizontal="center"/>
    </xf>
    <xf numFmtId="171" fontId="3" fillId="0" borderId="1" xfId="14" applyNumberFormat="1" applyFont="1" applyFill="1" applyBorder="1" applyAlignment="1">
      <alignment horizontal="center"/>
    </xf>
    <xf numFmtId="49" fontId="6" fillId="0" borderId="1" xfId="14" applyNumberFormat="1" applyFont="1" applyFill="1" applyBorder="1"/>
    <xf numFmtId="170" fontId="29" fillId="0" borderId="1" xfId="14" applyNumberFormat="1" applyFont="1" applyFill="1" applyBorder="1" applyAlignment="1">
      <alignment horizontal="center"/>
    </xf>
    <xf numFmtId="0" fontId="28" fillId="0" borderId="0" xfId="14" applyFont="1" applyFill="1" applyBorder="1"/>
    <xf numFmtId="0" fontId="28" fillId="0" borderId="18" xfId="14" applyFont="1" applyFill="1" applyBorder="1"/>
    <xf numFmtId="0" fontId="15" fillId="0" borderId="1" xfId="14" applyFont="1" applyFill="1" applyBorder="1" applyAlignment="1">
      <alignment horizontal="center"/>
    </xf>
    <xf numFmtId="0" fontId="29" fillId="0" borderId="1" xfId="14" applyFont="1" applyFill="1" applyBorder="1" applyAlignment="1">
      <alignment horizontal="center"/>
    </xf>
    <xf numFmtId="0" fontId="28" fillId="0" borderId="10" xfId="14" applyFont="1" applyFill="1" applyBorder="1"/>
    <xf numFmtId="0" fontId="28" fillId="0" borderId="19" xfId="14" applyFont="1" applyFill="1" applyBorder="1"/>
    <xf numFmtId="0" fontId="15" fillId="0" borderId="1" xfId="14" applyFont="1" applyFill="1" applyBorder="1" applyAlignment="1">
      <alignment horizontal="left"/>
    </xf>
    <xf numFmtId="0" fontId="2" fillId="0" borderId="1" xfId="15" applyFont="1" applyBorder="1" applyAlignment="1">
      <alignment vertical="center" wrapText="1"/>
    </xf>
    <xf numFmtId="0" fontId="28" fillId="0" borderId="0" xfId="14" applyFont="1"/>
    <xf numFmtId="0" fontId="28" fillId="0" borderId="0" xfId="14" applyFont="1" applyAlignment="1"/>
    <xf numFmtId="0" fontId="28" fillId="0" borderId="0" xfId="14" applyFont="1" applyBorder="1" applyAlignment="1">
      <alignment horizontal="left"/>
    </xf>
    <xf numFmtId="0" fontId="30" fillId="0" borderId="0" xfId="14" applyFont="1" applyAlignment="1">
      <alignment wrapText="1"/>
    </xf>
    <xf numFmtId="0" fontId="31" fillId="0" borderId="0" xfId="14" applyFont="1"/>
    <xf numFmtId="0" fontId="3" fillId="0" borderId="0" xfId="14" applyFont="1"/>
    <xf numFmtId="0" fontId="15" fillId="0" borderId="0" xfId="14" applyFont="1"/>
    <xf numFmtId="0" fontId="3" fillId="0" borderId="17" xfId="14" applyFont="1" applyBorder="1"/>
    <xf numFmtId="0" fontId="3" fillId="0" borderId="14" xfId="14" applyFont="1" applyBorder="1"/>
    <xf numFmtId="0" fontId="3" fillId="0" borderId="0" xfId="14" applyFont="1" applyBorder="1"/>
    <xf numFmtId="0" fontId="3" fillId="0" borderId="18" xfId="14" applyFont="1" applyBorder="1"/>
    <xf numFmtId="0" fontId="3" fillId="0" borderId="1" xfId="14" applyFont="1" applyBorder="1" applyAlignment="1">
      <alignment horizontal="center" vertical="center" wrapText="1"/>
    </xf>
    <xf numFmtId="0" fontId="3" fillId="0" borderId="18" xfId="14" applyFont="1" applyBorder="1" applyAlignment="1">
      <alignment horizontal="center" vertical="center" wrapText="1"/>
    </xf>
    <xf numFmtId="0" fontId="3" fillId="0" borderId="0" xfId="14" applyFont="1" applyBorder="1" applyAlignment="1">
      <alignment horizontal="center" vertical="center" wrapText="1"/>
    </xf>
    <xf numFmtId="0" fontId="3" fillId="0" borderId="1" xfId="14" applyFont="1" applyBorder="1" applyAlignment="1">
      <alignment horizontal="center"/>
    </xf>
    <xf numFmtId="0" fontId="3" fillId="0" borderId="1" xfId="14" applyFont="1" applyBorder="1"/>
    <xf numFmtId="2" fontId="15" fillId="0" borderId="1" xfId="14" applyNumberFormat="1" applyFont="1" applyBorder="1" applyAlignment="1">
      <alignment horizontal="center" wrapText="1"/>
    </xf>
    <xf numFmtId="2" fontId="3" fillId="0" borderId="18" xfId="14" applyNumberFormat="1" applyFont="1" applyBorder="1" applyAlignment="1">
      <alignment horizontal="center"/>
    </xf>
    <xf numFmtId="2" fontId="15" fillId="0" borderId="1" xfId="14" applyNumberFormat="1" applyFont="1" applyBorder="1" applyAlignment="1">
      <alignment horizontal="center"/>
    </xf>
    <xf numFmtId="2" fontId="3" fillId="0" borderId="1" xfId="14" applyNumberFormat="1" applyFont="1" applyBorder="1" applyAlignment="1">
      <alignment horizontal="center"/>
    </xf>
    <xf numFmtId="0" fontId="3" fillId="0" borderId="1" xfId="14" applyFont="1" applyBorder="1" applyAlignment="1">
      <alignment wrapText="1"/>
    </xf>
    <xf numFmtId="0" fontId="15" fillId="0" borderId="1" xfId="14" applyFont="1" applyBorder="1"/>
    <xf numFmtId="49" fontId="6" fillId="0" borderId="1" xfId="14" applyNumberFormat="1" applyFont="1" applyBorder="1"/>
    <xf numFmtId="2" fontId="29" fillId="0" borderId="1" xfId="14" applyNumberFormat="1" applyFont="1" applyBorder="1" applyAlignment="1">
      <alignment horizontal="center"/>
    </xf>
    <xf numFmtId="0" fontId="28" fillId="0" borderId="0" xfId="14" applyFont="1" applyBorder="1"/>
    <xf numFmtId="2" fontId="28" fillId="0" borderId="0" xfId="14" applyNumberFormat="1" applyFont="1" applyBorder="1" applyAlignment="1">
      <alignment horizontal="center"/>
    </xf>
    <xf numFmtId="2" fontId="28" fillId="0" borderId="18" xfId="14" applyNumberFormat="1" applyFont="1" applyBorder="1" applyAlignment="1">
      <alignment horizontal="center"/>
    </xf>
    <xf numFmtId="2" fontId="28" fillId="0" borderId="0" xfId="14" applyNumberFormat="1" applyFont="1" applyAlignment="1">
      <alignment horizontal="center"/>
    </xf>
    <xf numFmtId="2" fontId="28" fillId="0" borderId="0" xfId="14" applyNumberFormat="1" applyFont="1" applyBorder="1"/>
    <xf numFmtId="2" fontId="28" fillId="0" borderId="18" xfId="14" applyNumberFormat="1" applyFont="1" applyBorder="1"/>
    <xf numFmtId="2" fontId="28" fillId="0" borderId="0" xfId="14" applyNumberFormat="1" applyFont="1"/>
    <xf numFmtId="2" fontId="3" fillId="0" borderId="1" xfId="14" applyNumberFormat="1" applyFont="1" applyBorder="1" applyAlignment="1">
      <alignment wrapText="1"/>
    </xf>
    <xf numFmtId="0" fontId="28" fillId="0" borderId="10" xfId="14" applyFont="1" applyBorder="1"/>
    <xf numFmtId="2" fontId="28" fillId="0" borderId="10" xfId="14" applyNumberFormat="1" applyFont="1" applyBorder="1"/>
    <xf numFmtId="2" fontId="28" fillId="0" borderId="19" xfId="14" applyNumberFormat="1" applyFont="1" applyBorder="1"/>
    <xf numFmtId="0" fontId="28" fillId="0" borderId="18" xfId="14" applyFont="1" applyBorder="1"/>
    <xf numFmtId="0" fontId="28" fillId="0" borderId="18" xfId="14" applyFont="1" applyBorder="1" applyAlignment="1">
      <alignment horizontal="center" vertical="center" wrapText="1"/>
    </xf>
    <xf numFmtId="172" fontId="15" fillId="0" borderId="1" xfId="14" applyNumberFormat="1" applyFont="1" applyBorder="1" applyAlignment="1">
      <alignment horizontal="center" vertical="center" wrapText="1"/>
    </xf>
    <xf numFmtId="172" fontId="28" fillId="0" borderId="18" xfId="14" applyNumberFormat="1" applyFont="1" applyBorder="1" applyAlignment="1">
      <alignment horizontal="center" vertical="center"/>
    </xf>
    <xf numFmtId="172" fontId="15" fillId="0" borderId="1" xfId="14" applyNumberFormat="1" applyFont="1" applyBorder="1" applyAlignment="1">
      <alignment horizontal="center" vertical="center"/>
    </xf>
    <xf numFmtId="172" fontId="29" fillId="0" borderId="1" xfId="14" applyNumberFormat="1" applyFont="1" applyBorder="1" applyAlignment="1">
      <alignment horizontal="center" vertical="center"/>
    </xf>
    <xf numFmtId="0" fontId="28" fillId="0" borderId="19" xfId="14" applyFont="1" applyBorder="1"/>
    <xf numFmtId="0" fontId="28" fillId="0" borderId="1" xfId="14" applyFont="1" applyBorder="1"/>
    <xf numFmtId="0" fontId="28" fillId="0" borderId="0" xfId="14" applyFont="1" applyAlignment="1">
      <alignment horizontal="right"/>
    </xf>
    <xf numFmtId="0" fontId="29" fillId="0" borderId="0" xfId="14" applyFont="1" applyAlignment="1">
      <alignment horizontal="center"/>
    </xf>
    <xf numFmtId="0" fontId="3" fillId="0" borderId="1" xfId="14" applyFont="1" applyBorder="1" applyAlignment="1">
      <alignment horizontal="center" wrapText="1"/>
    </xf>
    <xf numFmtId="0" fontId="28" fillId="0" borderId="1" xfId="14" applyFont="1" applyBorder="1" applyAlignment="1">
      <alignment horizontal="center"/>
    </xf>
    <xf numFmtId="0" fontId="15" fillId="0" borderId="0" xfId="14" applyFont="1" applyBorder="1" applyAlignment="1">
      <alignment horizontal="center"/>
    </xf>
    <xf numFmtId="0" fontId="15" fillId="0" borderId="0" xfId="14" applyFont="1" applyBorder="1"/>
    <xf numFmtId="49" fontId="6" fillId="0" borderId="0" xfId="14" applyNumberFormat="1" applyFont="1" applyBorder="1"/>
    <xf numFmtId="0" fontId="29" fillId="0" borderId="0" xfId="14" applyFont="1" applyBorder="1" applyAlignment="1">
      <alignment horizontal="center"/>
    </xf>
    <xf numFmtId="0" fontId="3" fillId="0" borderId="0" xfId="14" applyFont="1" applyBorder="1" applyAlignment="1">
      <alignment wrapText="1"/>
    </xf>
    <xf numFmtId="0" fontId="3" fillId="0" borderId="0" xfId="14" applyFont="1" applyAlignment="1"/>
    <xf numFmtId="0" fontId="3" fillId="2" borderId="0" xfId="7" applyFont="1" applyFill="1" applyAlignment="1">
      <alignment horizontal="center" vertical="center" wrapText="1"/>
    </xf>
    <xf numFmtId="0" fontId="3" fillId="2" borderId="0" xfId="8" applyFont="1" applyFill="1" applyAlignment="1">
      <alignment horizontal="center" vertical="center" wrapText="1"/>
    </xf>
    <xf numFmtId="0" fontId="2" fillId="2" borderId="0" xfId="16" applyFont="1" applyFill="1"/>
    <xf numFmtId="49" fontId="2" fillId="2" borderId="0" xfId="16" applyNumberFormat="1" applyFont="1" applyFill="1" applyAlignment="1">
      <alignment horizontal="center"/>
    </xf>
    <xf numFmtId="49" fontId="2" fillId="2" borderId="0" xfId="16" applyNumberFormat="1" applyFont="1" applyFill="1" applyAlignment="1">
      <alignment vertical="center"/>
    </xf>
    <xf numFmtId="49" fontId="2" fillId="2" borderId="0" xfId="16" applyNumberFormat="1" applyFont="1" applyFill="1" applyAlignment="1">
      <alignment horizontal="right" vertical="center"/>
    </xf>
    <xf numFmtId="49" fontId="2" fillId="2" borderId="0" xfId="16" applyNumberFormat="1" applyFont="1" applyFill="1" applyAlignment="1">
      <alignment horizontal="center" vertical="center" wrapText="1"/>
    </xf>
    <xf numFmtId="2" fontId="2" fillId="2" borderId="0" xfId="16" applyNumberFormat="1" applyFont="1" applyFill="1" applyAlignment="1">
      <alignment vertical="center" wrapText="1"/>
    </xf>
    <xf numFmtId="49" fontId="2" fillId="2" borderId="0" xfId="16" applyNumberFormat="1" applyFont="1" applyFill="1" applyAlignment="1">
      <alignment vertical="center" wrapText="1"/>
    </xf>
    <xf numFmtId="49" fontId="2" fillId="2" borderId="0" xfId="16" applyNumberFormat="1" applyFont="1" applyFill="1" applyAlignment="1">
      <alignment horizontal="right" vertical="center" wrapText="1"/>
    </xf>
    <xf numFmtId="0" fontId="2" fillId="2" borderId="0" xfId="16" applyFont="1" applyFill="1" applyAlignment="1">
      <alignment vertical="center" wrapText="1"/>
    </xf>
    <xf numFmtId="49" fontId="12" fillId="2" borderId="1" xfId="16" applyNumberFormat="1" applyFont="1" applyFill="1" applyBorder="1" applyAlignment="1">
      <alignment horizontal="center" vertical="center" wrapText="1"/>
    </xf>
    <xf numFmtId="49" fontId="12" fillId="2" borderId="1" xfId="16" applyNumberFormat="1" applyFont="1" applyFill="1" applyBorder="1" applyAlignment="1">
      <alignment horizontal="center" vertical="center"/>
    </xf>
    <xf numFmtId="0" fontId="12" fillId="2" borderId="1" xfId="16" applyFont="1" applyFill="1" applyBorder="1" applyAlignment="1">
      <alignment horizontal="left" vertical="center" wrapText="1"/>
    </xf>
    <xf numFmtId="2" fontId="12" fillId="2" borderId="1" xfId="16" applyNumberFormat="1" applyFont="1" applyFill="1" applyBorder="1" applyAlignment="1">
      <alignment vertical="center" wrapText="1"/>
    </xf>
    <xf numFmtId="0" fontId="12" fillId="2" borderId="1" xfId="16" applyFont="1" applyFill="1" applyBorder="1" applyAlignment="1">
      <alignment vertical="center" wrapText="1"/>
    </xf>
    <xf numFmtId="49" fontId="16" fillId="2" borderId="1" xfId="16" applyNumberFormat="1" applyFont="1" applyFill="1" applyBorder="1" applyAlignment="1">
      <alignment horizontal="center" vertical="center"/>
    </xf>
    <xf numFmtId="0" fontId="16" fillId="2" borderId="1" xfId="16" applyFont="1" applyFill="1" applyBorder="1" applyAlignment="1">
      <alignment wrapText="1"/>
    </xf>
    <xf numFmtId="0" fontId="12" fillId="2" borderId="1" xfId="16" applyFont="1" applyFill="1" applyBorder="1" applyAlignment="1">
      <alignment horizontal="center" vertical="center" wrapText="1"/>
    </xf>
    <xf numFmtId="0" fontId="12" fillId="2" borderId="1" xfId="16" applyFont="1" applyFill="1" applyBorder="1"/>
    <xf numFmtId="49" fontId="12" fillId="6" borderId="1" xfId="16" applyNumberFormat="1" applyFont="1" applyFill="1" applyBorder="1" applyAlignment="1">
      <alignment horizontal="center" vertical="center"/>
    </xf>
    <xf numFmtId="0" fontId="12" fillId="2" borderId="1" xfId="16" applyFont="1" applyFill="1" applyBorder="1" applyAlignment="1">
      <alignment horizontal="justify"/>
    </xf>
    <xf numFmtId="49" fontId="12" fillId="6" borderId="1" xfId="16" applyNumberFormat="1" applyFont="1" applyFill="1" applyBorder="1" applyAlignment="1">
      <alignment horizontal="center" vertical="center" wrapText="1"/>
    </xf>
    <xf numFmtId="0" fontId="15" fillId="2" borderId="1" xfId="16" applyFont="1" applyFill="1" applyBorder="1" applyAlignment="1">
      <alignment vertical="top" wrapText="1"/>
    </xf>
    <xf numFmtId="0" fontId="15" fillId="2" borderId="1" xfId="16" applyFont="1" applyFill="1" applyBorder="1" applyAlignment="1">
      <alignment vertical="center" wrapText="1"/>
    </xf>
    <xf numFmtId="0" fontId="12" fillId="2" borderId="1" xfId="16" applyFont="1" applyFill="1" applyBorder="1" applyAlignment="1">
      <alignment horizontal="left" vertical="top" wrapText="1"/>
    </xf>
    <xf numFmtId="0" fontId="15" fillId="2" borderId="1" xfId="16" applyFont="1" applyFill="1" applyBorder="1" applyAlignment="1">
      <alignment horizontal="left" vertical="center" wrapText="1"/>
    </xf>
    <xf numFmtId="0" fontId="12" fillId="6" borderId="1" xfId="16" applyFont="1" applyFill="1" applyBorder="1" applyAlignment="1">
      <alignment horizontal="center" vertical="center" wrapText="1"/>
    </xf>
    <xf numFmtId="0" fontId="12" fillId="6" borderId="1" xfId="16" applyFont="1" applyFill="1" applyBorder="1" applyAlignment="1">
      <alignment horizontal="left" vertical="center" wrapText="1"/>
    </xf>
    <xf numFmtId="49" fontId="15" fillId="6" borderId="1" xfId="16" applyNumberFormat="1" applyFont="1" applyFill="1" applyBorder="1" applyAlignment="1">
      <alignment horizontal="center" vertical="center" wrapText="1"/>
    </xf>
    <xf numFmtId="0" fontId="15" fillId="6" borderId="1" xfId="16" applyFont="1" applyFill="1" applyBorder="1" applyAlignment="1">
      <alignment horizontal="center" vertical="center" wrapText="1"/>
    </xf>
    <xf numFmtId="0" fontId="2" fillId="7" borderId="0" xfId="16" applyFont="1" applyFill="1" applyAlignment="1">
      <alignment vertical="center" wrapText="1"/>
    </xf>
    <xf numFmtId="49" fontId="15" fillId="6" borderId="1" xfId="16" applyNumberFormat="1" applyFont="1" applyFill="1" applyBorder="1" applyAlignment="1">
      <alignment horizontal="center" vertical="center"/>
    </xf>
    <xf numFmtId="0" fontId="23" fillId="2" borderId="1" xfId="16" applyFont="1" applyFill="1" applyBorder="1" applyAlignment="1">
      <alignment vertical="top" wrapText="1"/>
    </xf>
    <xf numFmtId="0" fontId="12" fillId="2" borderId="0" xfId="16" applyFont="1" applyFill="1" applyBorder="1" applyAlignment="1">
      <alignment horizontal="left" vertical="center" wrapText="1"/>
    </xf>
    <xf numFmtId="0" fontId="19" fillId="2" borderId="1" xfId="16" applyFont="1" applyFill="1" applyBorder="1" applyAlignment="1">
      <alignment vertical="center" wrapText="1"/>
    </xf>
    <xf numFmtId="166" fontId="2" fillId="7" borderId="0" xfId="16" applyNumberFormat="1" applyFont="1" applyFill="1" applyAlignment="1">
      <alignment vertical="center" wrapText="1"/>
    </xf>
    <xf numFmtId="0" fontId="12" fillId="2" borderId="4" xfId="16" applyFont="1" applyFill="1" applyBorder="1" applyAlignment="1">
      <alignment horizontal="justify" vertical="center"/>
    </xf>
    <xf numFmtId="49" fontId="17" fillId="6" borderId="1" xfId="16" applyNumberFormat="1" applyFont="1" applyFill="1" applyBorder="1" applyAlignment="1">
      <alignment horizontal="center" vertical="center" wrapText="1"/>
    </xf>
    <xf numFmtId="49" fontId="17" fillId="6" borderId="1" xfId="16" applyNumberFormat="1" applyFont="1" applyFill="1" applyBorder="1" applyAlignment="1">
      <alignment horizontal="center" vertical="center"/>
    </xf>
    <xf numFmtId="49" fontId="17" fillId="2" borderId="1" xfId="16" applyNumberFormat="1" applyFont="1" applyFill="1" applyBorder="1" applyAlignment="1">
      <alignment horizontal="center" vertical="center" wrapText="1"/>
    </xf>
    <xf numFmtId="0" fontId="17" fillId="6" borderId="1" xfId="16" applyFont="1" applyFill="1" applyBorder="1" applyAlignment="1">
      <alignment horizontal="left" vertical="center" wrapText="1"/>
    </xf>
    <xf numFmtId="49" fontId="23" fillId="10" borderId="1" xfId="16" applyNumberFormat="1" applyFont="1" applyFill="1" applyBorder="1" applyAlignment="1">
      <alignment horizontal="center" vertical="center"/>
    </xf>
    <xf numFmtId="0" fontId="23" fillId="10" borderId="1" xfId="16" applyFont="1" applyFill="1" applyBorder="1" applyAlignment="1">
      <alignment horizontal="justify"/>
    </xf>
    <xf numFmtId="0" fontId="15" fillId="10" borderId="1" xfId="16" applyFont="1" applyFill="1" applyBorder="1" applyAlignment="1">
      <alignment vertical="top" wrapText="1"/>
    </xf>
    <xf numFmtId="49" fontId="23" fillId="9" borderId="1" xfId="16" applyNumberFormat="1" applyFont="1" applyFill="1" applyBorder="1" applyAlignment="1">
      <alignment horizontal="center" vertical="center"/>
    </xf>
    <xf numFmtId="0" fontId="15" fillId="9" borderId="1" xfId="16" applyFont="1" applyFill="1" applyBorder="1" applyAlignment="1">
      <alignment vertical="top" wrapText="1"/>
    </xf>
    <xf numFmtId="0" fontId="12" fillId="2" borderId="1" xfId="16" applyFont="1" applyFill="1" applyBorder="1" applyAlignment="1">
      <alignment wrapText="1"/>
    </xf>
    <xf numFmtId="49" fontId="12" fillId="2" borderId="15" xfId="16" applyNumberFormat="1" applyFont="1" applyFill="1" applyBorder="1" applyAlignment="1">
      <alignment horizontal="center" vertical="center" wrapText="1"/>
    </xf>
    <xf numFmtId="0" fontId="12" fillId="0" borderId="0" xfId="16" applyFont="1" applyAlignment="1">
      <alignment horizontal="justify"/>
    </xf>
    <xf numFmtId="49" fontId="12" fillId="2" borderId="2" xfId="16" applyNumberFormat="1" applyFont="1" applyFill="1" applyBorder="1" applyAlignment="1">
      <alignment vertical="center" wrapText="1"/>
    </xf>
    <xf numFmtId="49" fontId="12" fillId="8" borderId="2" xfId="16" applyNumberFormat="1" applyFont="1" applyFill="1" applyBorder="1" applyAlignment="1">
      <alignment horizontal="left" vertical="center" wrapText="1"/>
    </xf>
    <xf numFmtId="49" fontId="22" fillId="8" borderId="15" xfId="16" applyNumberFormat="1" applyFont="1" applyFill="1" applyBorder="1" applyAlignment="1">
      <alignment horizontal="center" vertical="center" wrapText="1"/>
    </xf>
    <xf numFmtId="0" fontId="15" fillId="8" borderId="1" xfId="16" applyFont="1" applyFill="1" applyBorder="1" applyAlignment="1">
      <alignment vertical="top" wrapText="1"/>
    </xf>
    <xf numFmtId="0" fontId="15" fillId="6" borderId="1" xfId="16" applyFont="1" applyFill="1" applyBorder="1" applyAlignment="1">
      <alignment vertical="center" wrapText="1"/>
    </xf>
    <xf numFmtId="49" fontId="15" fillId="2" borderId="1" xfId="16" applyNumberFormat="1" applyFont="1" applyFill="1" applyBorder="1" applyAlignment="1">
      <alignment horizontal="center" vertical="center" wrapText="1"/>
    </xf>
    <xf numFmtId="49" fontId="12" fillId="6" borderId="15" xfId="16" applyNumberFormat="1" applyFont="1" applyFill="1" applyBorder="1" applyAlignment="1">
      <alignment horizontal="center" vertical="center" wrapText="1"/>
    </xf>
    <xf numFmtId="0" fontId="12" fillId="2" borderId="0" xfId="16" applyFont="1" applyFill="1" applyAlignment="1">
      <alignment horizontal="left" vertical="center"/>
    </xf>
    <xf numFmtId="49" fontId="17" fillId="2" borderId="1" xfId="16" applyNumberFormat="1" applyFont="1" applyFill="1" applyBorder="1" applyAlignment="1">
      <alignment wrapText="1"/>
    </xf>
    <xf numFmtId="49" fontId="15" fillId="6" borderId="15" xfId="16" applyNumberFormat="1" applyFont="1" applyFill="1" applyBorder="1" applyAlignment="1">
      <alignment horizontal="center" vertical="center" wrapText="1"/>
    </xf>
    <xf numFmtId="49" fontId="16" fillId="6" borderId="1" xfId="16" applyNumberFormat="1" applyFont="1" applyFill="1" applyBorder="1" applyAlignment="1">
      <alignment horizontal="center" vertical="center"/>
    </xf>
    <xf numFmtId="0" fontId="15" fillId="2" borderId="1" xfId="16" applyFont="1" applyFill="1" applyBorder="1" applyAlignment="1">
      <alignment horizontal="justify" vertical="center" wrapText="1"/>
    </xf>
    <xf numFmtId="0" fontId="12" fillId="2" borderId="1" xfId="17" applyFont="1" applyFill="1" applyBorder="1" applyAlignment="1" applyProtection="1">
      <alignment horizontal="left" wrapText="1"/>
    </xf>
    <xf numFmtId="0" fontId="12" fillId="2" borderId="1" xfId="16" applyFont="1" applyFill="1" applyBorder="1" applyAlignment="1">
      <alignment horizontal="justify" vertical="top"/>
    </xf>
    <xf numFmtId="0" fontId="12" fillId="2" borderId="15" xfId="16" applyFont="1" applyFill="1" applyBorder="1" applyAlignment="1">
      <alignment horizontal="center" vertical="center" wrapText="1"/>
    </xf>
    <xf numFmtId="49" fontId="12" fillId="2" borderId="3" xfId="16" applyNumberFormat="1" applyFont="1" applyFill="1" applyBorder="1" applyAlignment="1">
      <alignment horizontal="center" vertical="center" wrapText="1"/>
    </xf>
    <xf numFmtId="0" fontId="17" fillId="2" borderId="1" xfId="16" applyFont="1" applyFill="1" applyBorder="1" applyAlignment="1">
      <alignment wrapText="1"/>
    </xf>
    <xf numFmtId="0" fontId="15" fillId="2" borderId="15" xfId="16" applyFont="1" applyFill="1" applyBorder="1" applyAlignment="1">
      <alignment horizontal="center" vertical="center" wrapText="1"/>
    </xf>
    <xf numFmtId="0" fontId="20" fillId="2" borderId="0" xfId="16" applyFont="1" applyFill="1" applyAlignment="1">
      <alignment horizontal="left" wrapText="1"/>
    </xf>
    <xf numFmtId="0" fontId="15" fillId="2" borderId="1" xfId="16" applyFont="1" applyFill="1" applyBorder="1" applyAlignment="1">
      <alignment horizontal="center" vertical="center" wrapText="1"/>
    </xf>
    <xf numFmtId="0" fontId="15" fillId="6" borderId="1" xfId="16" applyFont="1" applyFill="1" applyBorder="1" applyAlignment="1">
      <alignment horizontal="left" vertical="center" wrapText="1"/>
    </xf>
    <xf numFmtId="0" fontId="15" fillId="2" borderId="1" xfId="16" applyFont="1" applyFill="1" applyBorder="1" applyAlignment="1">
      <alignment horizontal="center" vertical="top" wrapText="1"/>
    </xf>
    <xf numFmtId="0" fontId="12" fillId="2" borderId="14" xfId="16" applyFont="1" applyFill="1" applyBorder="1" applyAlignment="1">
      <alignment horizontal="left" vertical="center"/>
    </xf>
    <xf numFmtId="0" fontId="17" fillId="2" borderId="1" xfId="16" applyFont="1" applyFill="1" applyBorder="1" applyAlignment="1">
      <alignment vertical="center" wrapText="1"/>
    </xf>
    <xf numFmtId="0" fontId="12" fillId="2" borderId="4" xfId="16" applyFont="1" applyFill="1" applyBorder="1" applyAlignment="1">
      <alignment vertical="center" wrapText="1"/>
    </xf>
    <xf numFmtId="0" fontId="19" fillId="2" borderId="4" xfId="16" applyFont="1" applyFill="1" applyBorder="1" applyAlignment="1">
      <alignment vertical="center" wrapText="1"/>
    </xf>
    <xf numFmtId="0" fontId="19" fillId="2" borderId="1" xfId="16" applyFont="1" applyFill="1" applyBorder="1" applyAlignment="1">
      <alignment horizontal="center" vertical="center" wrapText="1"/>
    </xf>
    <xf numFmtId="49" fontId="19" fillId="2" borderId="3" xfId="16" applyNumberFormat="1" applyFont="1" applyFill="1" applyBorder="1" applyAlignment="1">
      <alignment horizontal="center" vertical="center" wrapText="1"/>
    </xf>
    <xf numFmtId="49" fontId="19" fillId="2" borderId="1" xfId="16" applyNumberFormat="1" applyFont="1" applyFill="1" applyBorder="1" applyAlignment="1">
      <alignment horizontal="center" vertical="center" wrapText="1"/>
    </xf>
    <xf numFmtId="0" fontId="19" fillId="2" borderId="0" xfId="16" applyFont="1" applyFill="1" applyAlignment="1">
      <alignment horizontal="left" vertical="top" wrapText="1"/>
    </xf>
    <xf numFmtId="0" fontId="15" fillId="2" borderId="1" xfId="16" applyNumberFormat="1" applyFont="1" applyFill="1" applyBorder="1" applyAlignment="1">
      <alignment vertical="top" wrapText="1"/>
    </xf>
    <xf numFmtId="0" fontId="17" fillId="2" borderId="13" xfId="16" applyNumberFormat="1" applyFont="1" applyFill="1" applyBorder="1" applyAlignment="1" applyProtection="1">
      <alignment horizontal="left" vertical="top" wrapText="1"/>
    </xf>
    <xf numFmtId="0" fontId="3" fillId="2" borderId="0" xfId="16" applyFont="1" applyFill="1" applyAlignment="1">
      <alignment vertical="center" wrapText="1"/>
    </xf>
    <xf numFmtId="0" fontId="12" fillId="2" borderId="4" xfId="16" applyFont="1" applyFill="1" applyBorder="1" applyAlignment="1">
      <alignment horizontal="justify"/>
    </xf>
    <xf numFmtId="0" fontId="12" fillId="2" borderId="0" xfId="16" applyFont="1" applyFill="1" applyAlignment="1">
      <alignment wrapText="1"/>
    </xf>
    <xf numFmtId="0" fontId="12" fillId="6" borderId="1" xfId="16" applyFont="1" applyFill="1" applyBorder="1" applyAlignment="1">
      <alignment vertical="center" wrapText="1"/>
    </xf>
    <xf numFmtId="0" fontId="12" fillId="2" borderId="12" xfId="16" applyFont="1" applyFill="1" applyBorder="1" applyAlignment="1">
      <alignment horizontal="left" wrapText="1"/>
    </xf>
    <xf numFmtId="0" fontId="15" fillId="2" borderId="12" xfId="16" applyFont="1" applyFill="1" applyBorder="1" applyAlignment="1">
      <alignment vertical="top" wrapText="1"/>
    </xf>
    <xf numFmtId="0" fontId="2" fillId="2" borderId="0" xfId="16" applyFont="1" applyFill="1" applyAlignment="1">
      <alignment wrapText="1"/>
    </xf>
    <xf numFmtId="167" fontId="3" fillId="2" borderId="10" xfId="16" applyNumberFormat="1" applyFont="1" applyFill="1" applyBorder="1" applyAlignment="1">
      <alignment vertical="center"/>
    </xf>
    <xf numFmtId="0" fontId="3" fillId="2" borderId="0" xfId="16" applyFont="1" applyFill="1" applyAlignment="1">
      <alignment vertical="center"/>
    </xf>
    <xf numFmtId="0" fontId="2" fillId="2" borderId="0" xfId="16" applyFont="1" applyFill="1" applyAlignment="1">
      <alignment horizontal="center" vertical="center"/>
    </xf>
    <xf numFmtId="49" fontId="3" fillId="0" borderId="0" xfId="16" applyNumberFormat="1" applyFont="1" applyFill="1" applyBorder="1" applyAlignment="1">
      <alignment vertical="center" wrapText="1"/>
    </xf>
    <xf numFmtId="0" fontId="3" fillId="0" borderId="0" xfId="16" applyFont="1" applyFill="1"/>
    <xf numFmtId="4" fontId="3" fillId="2" borderId="10" xfId="16" applyNumberFormat="1" applyFont="1" applyFill="1" applyBorder="1" applyAlignment="1">
      <alignment vertical="center"/>
    </xf>
    <xf numFmtId="4" fontId="12" fillId="6" borderId="1" xfId="16" applyNumberFormat="1" applyFont="1" applyFill="1" applyBorder="1" applyAlignment="1">
      <alignment horizontal="right" vertical="center" wrapText="1"/>
    </xf>
    <xf numFmtId="4" fontId="12" fillId="2" borderId="1" xfId="16" applyNumberFormat="1" applyFont="1" applyFill="1" applyBorder="1" applyAlignment="1">
      <alignment horizontal="right" vertical="center" wrapText="1"/>
    </xf>
    <xf numFmtId="0" fontId="2" fillId="12" borderId="0" xfId="16" applyFont="1" applyFill="1" applyAlignment="1">
      <alignment vertical="center" wrapText="1"/>
    </xf>
    <xf numFmtId="4" fontId="15" fillId="2" borderId="1" xfId="8" applyNumberFormat="1" applyFont="1" applyFill="1" applyBorder="1" applyAlignment="1">
      <alignment horizontal="right" vertical="center" wrapText="1"/>
    </xf>
    <xf numFmtId="0" fontId="3" fillId="12" borderId="0" xfId="8" applyFont="1" applyFill="1" applyAlignment="1">
      <alignment vertical="center" wrapText="1"/>
    </xf>
    <xf numFmtId="0" fontId="12" fillId="13" borderId="1" xfId="16" applyFont="1" applyFill="1" applyBorder="1" applyAlignment="1">
      <alignment horizontal="left" vertical="center" wrapText="1"/>
    </xf>
    <xf numFmtId="49" fontId="12" fillId="13" borderId="1" xfId="16" applyNumberFormat="1" applyFont="1" applyFill="1" applyBorder="1" applyAlignment="1">
      <alignment horizontal="center" vertical="center" wrapText="1"/>
    </xf>
    <xf numFmtId="49" fontId="12" fillId="13" borderId="3" xfId="16" applyNumberFormat="1" applyFont="1" applyFill="1" applyBorder="1" applyAlignment="1">
      <alignment horizontal="center" vertical="center" wrapText="1"/>
    </xf>
    <xf numFmtId="49" fontId="12" fillId="13" borderId="3" xfId="16" applyNumberFormat="1" applyFont="1" applyFill="1" applyBorder="1" applyAlignment="1">
      <alignment horizontal="right" vertical="center" wrapText="1"/>
    </xf>
    <xf numFmtId="0" fontId="12" fillId="14" borderId="1" xfId="16" applyFont="1" applyFill="1" applyBorder="1" applyAlignment="1">
      <alignment horizontal="left" vertical="center" wrapText="1"/>
    </xf>
    <xf numFmtId="49" fontId="12" fillId="14" borderId="1" xfId="16" applyNumberFormat="1" applyFont="1" applyFill="1" applyBorder="1" applyAlignment="1">
      <alignment horizontal="center" vertical="center" wrapText="1"/>
    </xf>
    <xf numFmtId="49" fontId="12" fillId="14" borderId="3" xfId="16" applyNumberFormat="1" applyFont="1" applyFill="1" applyBorder="1" applyAlignment="1">
      <alignment horizontal="center" vertical="center" wrapText="1"/>
    </xf>
    <xf numFmtId="4" fontId="15" fillId="2" borderId="1" xfId="7" applyNumberFormat="1" applyFont="1" applyFill="1" applyBorder="1" applyAlignment="1">
      <alignment horizontal="right" vertical="center" wrapText="1"/>
    </xf>
    <xf numFmtId="0" fontId="3" fillId="12" borderId="0" xfId="7" applyFont="1" applyFill="1" applyAlignment="1">
      <alignment vertical="center" wrapText="1"/>
    </xf>
    <xf numFmtId="0" fontId="12" fillId="8" borderId="1" xfId="16" applyFont="1" applyFill="1" applyBorder="1" applyAlignment="1">
      <alignment horizontal="left" vertical="center" wrapText="1"/>
    </xf>
    <xf numFmtId="49" fontId="12" fillId="8" borderId="1" xfId="16" applyNumberFormat="1" applyFont="1" applyFill="1" applyBorder="1" applyAlignment="1">
      <alignment horizontal="center" vertical="center" wrapText="1"/>
    </xf>
    <xf numFmtId="0" fontId="12" fillId="8" borderId="1" xfId="16" applyFont="1" applyFill="1" applyBorder="1" applyAlignment="1">
      <alignment horizontal="center" vertical="center" wrapText="1"/>
    </xf>
    <xf numFmtId="49" fontId="12" fillId="15" borderId="1" xfId="16" applyNumberFormat="1" applyFont="1" applyFill="1" applyBorder="1" applyAlignment="1">
      <alignment horizontal="center" vertical="center"/>
    </xf>
    <xf numFmtId="4" fontId="12" fillId="8" borderId="1" xfId="16" applyNumberFormat="1" applyFont="1" applyFill="1" applyBorder="1" applyAlignment="1">
      <alignment horizontal="right" vertical="center" wrapText="1"/>
    </xf>
    <xf numFmtId="0" fontId="3" fillId="8" borderId="0" xfId="7" applyFont="1" applyFill="1" applyAlignment="1">
      <alignment vertical="center" wrapText="1"/>
    </xf>
    <xf numFmtId="4" fontId="15" fillId="6" borderId="1" xfId="16" applyNumberFormat="1" applyFont="1" applyFill="1" applyBorder="1" applyAlignment="1">
      <alignment horizontal="right" vertical="center" wrapText="1"/>
    </xf>
    <xf numFmtId="4" fontId="15" fillId="2" borderId="1" xfId="16" applyNumberFormat="1" applyFont="1" applyFill="1" applyBorder="1" applyAlignment="1">
      <alignment horizontal="right" vertical="center" wrapText="1"/>
    </xf>
    <xf numFmtId="4" fontId="15" fillId="6" borderId="1" xfId="2" applyNumberFormat="1" applyFont="1" applyFill="1" applyBorder="1" applyAlignment="1">
      <alignment horizontal="right" vertical="center" wrapText="1"/>
    </xf>
    <xf numFmtId="0" fontId="3" fillId="12" borderId="0" xfId="7" applyFont="1" applyFill="1" applyAlignment="1">
      <alignment horizontal="center" vertical="center" wrapText="1"/>
    </xf>
    <xf numFmtId="0" fontId="34" fillId="16" borderId="1" xfId="16" applyFont="1" applyFill="1" applyBorder="1" applyAlignment="1">
      <alignment wrapText="1"/>
    </xf>
    <xf numFmtId="49" fontId="12" fillId="16" borderId="1" xfId="8" applyNumberFormat="1" applyFont="1" applyFill="1" applyBorder="1" applyAlignment="1">
      <alignment horizontal="center" vertical="center" wrapText="1"/>
    </xf>
    <xf numFmtId="49" fontId="15" fillId="16" borderId="1" xfId="16" applyNumberFormat="1" applyFont="1" applyFill="1" applyBorder="1" applyAlignment="1">
      <alignment horizontal="center" vertical="center" wrapText="1"/>
    </xf>
    <xf numFmtId="49" fontId="17" fillId="17" borderId="3" xfId="16" applyNumberFormat="1" applyFont="1" applyFill="1" applyBorder="1" applyAlignment="1">
      <alignment horizontal="center" vertical="center" wrapText="1"/>
    </xf>
    <xf numFmtId="49" fontId="12" fillId="16" borderId="1" xfId="16" applyNumberFormat="1" applyFont="1" applyFill="1" applyBorder="1" applyAlignment="1">
      <alignment horizontal="center" vertical="center" wrapText="1"/>
    </xf>
    <xf numFmtId="4" fontId="35" fillId="16" borderId="1" xfId="16" applyNumberFormat="1" applyFont="1" applyFill="1" applyBorder="1" applyAlignment="1">
      <alignment horizontal="right"/>
    </xf>
    <xf numFmtId="0" fontId="1" fillId="16" borderId="0" xfId="16" applyFill="1"/>
    <xf numFmtId="0" fontId="12" fillId="16" borderId="1" xfId="16" applyFont="1" applyFill="1" applyBorder="1" applyAlignment="1">
      <alignment horizontal="left" vertical="center" wrapText="1"/>
    </xf>
    <xf numFmtId="4" fontId="35" fillId="16" borderId="1" xfId="16" applyNumberFormat="1" applyFont="1" applyFill="1" applyBorder="1"/>
    <xf numFmtId="4" fontId="12" fillId="2" borderId="1" xfId="10" applyNumberFormat="1" applyFont="1" applyFill="1" applyBorder="1" applyAlignment="1">
      <alignment horizontal="right" vertical="center" wrapText="1"/>
    </xf>
    <xf numFmtId="0" fontId="6" fillId="8" borderId="1" xfId="16" applyFont="1" applyFill="1" applyBorder="1" applyAlignment="1">
      <alignment vertical="center" wrapText="1"/>
    </xf>
    <xf numFmtId="49" fontId="6" fillId="8" borderId="1" xfId="7" applyNumberFormat="1" applyFont="1" applyFill="1" applyBorder="1" applyAlignment="1">
      <alignment horizontal="center" vertical="center" wrapText="1"/>
    </xf>
    <xf numFmtId="49" fontId="6" fillId="15" borderId="1" xfId="16" applyNumberFormat="1" applyFont="1" applyFill="1" applyBorder="1" applyAlignment="1">
      <alignment horizontal="center" vertical="center" wrapText="1"/>
    </xf>
    <xf numFmtId="0" fontId="6" fillId="15" borderId="3" xfId="16" applyFont="1" applyFill="1" applyBorder="1" applyAlignment="1">
      <alignment horizontal="center" vertical="center" wrapText="1"/>
    </xf>
    <xf numFmtId="49" fontId="29" fillId="6" borderId="1" xfId="16" applyNumberFormat="1" applyFont="1" applyFill="1" applyBorder="1" applyAlignment="1">
      <alignment horizontal="center" vertical="center" wrapText="1"/>
    </xf>
    <xf numFmtId="173" fontId="36" fillId="2" borderId="1" xfId="16" applyNumberFormat="1" applyFont="1" applyFill="1" applyBorder="1" applyAlignment="1">
      <alignment horizontal="right" vertical="center" wrapText="1"/>
    </xf>
    <xf numFmtId="0" fontId="3" fillId="2" borderId="1" xfId="16" applyFont="1" applyFill="1" applyBorder="1" applyAlignment="1">
      <alignment vertical="center" wrapText="1"/>
    </xf>
    <xf numFmtId="49" fontId="6" fillId="2" borderId="1" xfId="7" applyNumberFormat="1" applyFont="1" applyFill="1" applyBorder="1" applyAlignment="1">
      <alignment horizontal="center" vertical="center" wrapText="1"/>
    </xf>
    <xf numFmtId="49" fontId="6" fillId="6" borderId="1" xfId="16" applyNumberFormat="1" applyFont="1" applyFill="1" applyBorder="1" applyAlignment="1">
      <alignment horizontal="center" vertical="center" wrapText="1"/>
    </xf>
    <xf numFmtId="0" fontId="6" fillId="6" borderId="3" xfId="16" applyFont="1" applyFill="1" applyBorder="1" applyAlignment="1">
      <alignment horizontal="center" vertical="center" wrapText="1"/>
    </xf>
    <xf numFmtId="173" fontId="12" fillId="2" borderId="1" xfId="16" applyNumberFormat="1" applyFont="1" applyFill="1" applyBorder="1" applyAlignment="1">
      <alignment horizontal="right" vertical="center" wrapText="1"/>
    </xf>
    <xf numFmtId="2" fontId="3" fillId="2" borderId="1" xfId="16" applyNumberFormat="1" applyFont="1" applyFill="1" applyBorder="1" applyAlignment="1">
      <alignment vertical="center" wrapText="1"/>
    </xf>
    <xf numFmtId="173" fontId="15" fillId="6" borderId="1" xfId="16" applyNumberFormat="1" applyFont="1" applyFill="1" applyBorder="1" applyAlignment="1">
      <alignment horizontal="right" vertical="center" wrapText="1"/>
    </xf>
    <xf numFmtId="4" fontId="15" fillId="15" borderId="1" xfId="16" applyNumberFormat="1" applyFont="1" applyFill="1" applyBorder="1" applyAlignment="1">
      <alignment horizontal="right" vertical="center" wrapText="1"/>
    </xf>
    <xf numFmtId="4" fontId="12" fillId="9" borderId="1" xfId="16" applyNumberFormat="1" applyFont="1" applyFill="1" applyBorder="1" applyAlignment="1">
      <alignment horizontal="right" vertical="center"/>
    </xf>
    <xf numFmtId="4" fontId="12" fillId="2" borderId="1" xfId="16" applyNumberFormat="1" applyFont="1" applyFill="1" applyBorder="1" applyAlignment="1">
      <alignment horizontal="right" vertical="center"/>
    </xf>
    <xf numFmtId="4" fontId="17" fillId="6" borderId="1" xfId="16" applyNumberFormat="1" applyFont="1" applyFill="1" applyBorder="1" applyAlignment="1">
      <alignment horizontal="right" vertical="center" wrapText="1"/>
    </xf>
    <xf numFmtId="0" fontId="2" fillId="2" borderId="1" xfId="16" applyFont="1" applyFill="1" applyBorder="1" applyAlignment="1">
      <alignment vertical="center" wrapText="1"/>
    </xf>
    <xf numFmtId="4" fontId="2" fillId="2" borderId="0" xfId="16" applyNumberFormat="1" applyFont="1" applyFill="1" applyAlignment="1">
      <alignment horizontal="center" vertical="center" wrapText="1"/>
    </xf>
    <xf numFmtId="4" fontId="2" fillId="2" borderId="0" xfId="16" applyNumberFormat="1" applyFont="1" applyFill="1" applyAlignment="1">
      <alignment vertical="center" wrapText="1"/>
    </xf>
    <xf numFmtId="4" fontId="2" fillId="2" borderId="0" xfId="16" applyNumberFormat="1" applyFont="1" applyFill="1" applyAlignment="1">
      <alignment vertical="center"/>
    </xf>
    <xf numFmtId="4" fontId="2" fillId="2" borderId="0" xfId="16" applyNumberFormat="1" applyFont="1" applyFill="1" applyAlignment="1">
      <alignment horizontal="center"/>
    </xf>
    <xf numFmtId="4" fontId="2" fillId="2" borderId="0" xfId="16" applyNumberFormat="1" applyFont="1" applyFill="1"/>
    <xf numFmtId="4" fontId="2" fillId="2" borderId="0" xfId="16" applyNumberFormat="1" applyFont="1" applyFill="1" applyAlignment="1"/>
    <xf numFmtId="4" fontId="12" fillId="6" borderId="1" xfId="16" applyNumberFormat="1" applyFont="1" applyFill="1" applyBorder="1" applyAlignment="1">
      <alignment horizontal="center" vertical="center" wrapText="1"/>
    </xf>
    <xf numFmtId="4" fontId="15" fillId="8" borderId="1" xfId="16" applyNumberFormat="1" applyFont="1" applyFill="1" applyBorder="1" applyAlignment="1">
      <alignment horizontal="right" vertical="center" wrapText="1"/>
    </xf>
    <xf numFmtId="0" fontId="12" fillId="0" borderId="1" xfId="16" applyFont="1" applyFill="1" applyBorder="1" applyAlignment="1">
      <alignment horizontal="left" vertical="center" wrapText="1"/>
    </xf>
    <xf numFmtId="49" fontId="12" fillId="0" borderId="1" xfId="8" applyNumberFormat="1" applyFont="1" applyFill="1" applyBorder="1" applyAlignment="1">
      <alignment horizontal="center" vertical="center" wrapText="1"/>
    </xf>
    <xf numFmtId="49" fontId="15" fillId="0" borderId="1" xfId="16" applyNumberFormat="1" applyFont="1" applyFill="1" applyBorder="1" applyAlignment="1">
      <alignment horizontal="center" vertical="center" wrapText="1"/>
    </xf>
    <xf numFmtId="49" fontId="12" fillId="0" borderId="1" xfId="16" applyNumberFormat="1" applyFont="1" applyFill="1" applyBorder="1" applyAlignment="1">
      <alignment horizontal="center" vertical="center" wrapText="1"/>
    </xf>
    <xf numFmtId="4" fontId="35" fillId="0" borderId="1" xfId="16" applyNumberFormat="1" applyFont="1" applyFill="1" applyBorder="1" applyAlignment="1">
      <alignment horizontal="right"/>
    </xf>
    <xf numFmtId="4" fontId="35" fillId="0" borderId="1" xfId="16" applyNumberFormat="1" applyFont="1" applyFill="1" applyBorder="1"/>
    <xf numFmtId="0" fontId="1" fillId="0" borderId="0" xfId="16" applyFill="1"/>
    <xf numFmtId="0" fontId="12" fillId="0" borderId="0" xfId="16" applyFont="1" applyFill="1"/>
    <xf numFmtId="4" fontId="12" fillId="0" borderId="0" xfId="16" applyNumberFormat="1" applyFont="1" applyFill="1" applyAlignment="1">
      <alignment horizontal="right" vertical="center"/>
    </xf>
    <xf numFmtId="49" fontId="12" fillId="0" borderId="0" xfId="16" applyNumberFormat="1" applyFont="1" applyFill="1" applyAlignment="1">
      <alignment horizontal="center"/>
    </xf>
    <xf numFmtId="49" fontId="12" fillId="0" borderId="0" xfId="16" applyNumberFormat="1" applyFont="1" applyFill="1" applyAlignment="1">
      <alignment horizontal="center" vertical="center"/>
    </xf>
    <xf numFmtId="2" fontId="12" fillId="0" borderId="0" xfId="16" applyNumberFormat="1" applyFont="1" applyFill="1" applyAlignment="1">
      <alignment vertical="center" wrapText="1"/>
    </xf>
    <xf numFmtId="4" fontId="12" fillId="0" borderId="0" xfId="16" applyNumberFormat="1" applyFont="1" applyFill="1" applyAlignment="1">
      <alignment horizontal="right" vertical="center" wrapText="1"/>
    </xf>
    <xf numFmtId="49" fontId="12" fillId="0" borderId="0" xfId="16" applyNumberFormat="1" applyFont="1" applyFill="1" applyAlignment="1">
      <alignment horizontal="center" vertical="center" wrapText="1"/>
    </xf>
    <xf numFmtId="0" fontId="12" fillId="0" borderId="0" xfId="16" applyFont="1" applyFill="1" applyAlignment="1"/>
    <xf numFmtId="0" fontId="15" fillId="2" borderId="0" xfId="7" applyFont="1" applyFill="1" applyAlignment="1">
      <alignment vertical="center" wrapText="1"/>
    </xf>
    <xf numFmtId="0" fontId="29" fillId="6" borderId="3" xfId="16" applyFont="1" applyFill="1" applyBorder="1" applyAlignment="1">
      <alignment horizontal="center" vertical="center" wrapText="1"/>
    </xf>
    <xf numFmtId="2" fontId="15" fillId="2" borderId="1" xfId="16" applyNumberFormat="1" applyFont="1" applyFill="1" applyBorder="1" applyAlignment="1">
      <alignment vertical="center" wrapText="1"/>
    </xf>
    <xf numFmtId="0" fontId="29" fillId="15" borderId="3" xfId="16" applyFont="1" applyFill="1" applyBorder="1" applyAlignment="1">
      <alignment horizontal="center" vertical="center" wrapText="1"/>
    </xf>
    <xf numFmtId="0" fontId="29" fillId="8" borderId="1" xfId="16" applyFont="1" applyFill="1" applyBorder="1" applyAlignment="1">
      <alignment vertical="center" wrapText="1"/>
    </xf>
    <xf numFmtId="0" fontId="12" fillId="0" borderId="0" xfId="16" applyFont="1" applyFill="1" applyAlignment="1">
      <alignment vertical="center" wrapText="1"/>
    </xf>
    <xf numFmtId="4" fontId="15" fillId="0" borderId="1" xfId="8" applyNumberFormat="1" applyFont="1" applyFill="1" applyBorder="1" applyAlignment="1">
      <alignment horizontal="right" vertical="center" wrapText="1"/>
    </xf>
    <xf numFmtId="49" fontId="12" fillId="0" borderId="1" xfId="16" applyNumberFormat="1" applyFont="1" applyFill="1" applyBorder="1" applyAlignment="1">
      <alignment vertical="center" wrapText="1"/>
    </xf>
    <xf numFmtId="0" fontId="12" fillId="0" borderId="1" xfId="16" applyFont="1" applyFill="1" applyBorder="1" applyAlignment="1">
      <alignment horizontal="justify"/>
    </xf>
    <xf numFmtId="49" fontId="12" fillId="0" borderId="2" xfId="16" applyNumberFormat="1" applyFont="1" applyFill="1" applyBorder="1" applyAlignment="1">
      <alignment vertical="center" wrapText="1"/>
    </xf>
    <xf numFmtId="0" fontId="12" fillId="0" borderId="1" xfId="16" applyFont="1" applyFill="1" applyBorder="1" applyAlignment="1">
      <alignment wrapText="1"/>
    </xf>
    <xf numFmtId="49" fontId="12" fillId="0" borderId="2" xfId="16" applyNumberFormat="1" applyFont="1" applyFill="1" applyBorder="1" applyAlignment="1">
      <alignment horizontal="left" vertical="center" wrapText="1"/>
    </xf>
    <xf numFmtId="49" fontId="17" fillId="0" borderId="1" xfId="16" applyNumberFormat="1" applyFont="1" applyFill="1" applyBorder="1" applyAlignment="1">
      <alignment horizontal="center" vertical="center" wrapText="1"/>
    </xf>
    <xf numFmtId="0" fontId="15" fillId="0" borderId="1" xfId="16" applyFont="1" applyFill="1" applyBorder="1" applyAlignment="1">
      <alignment vertical="top" wrapText="1"/>
    </xf>
    <xf numFmtId="4" fontId="12" fillId="0" borderId="1" xfId="16" applyNumberFormat="1" applyFont="1" applyFill="1" applyBorder="1" applyAlignment="1">
      <alignment horizontal="right" vertical="center" wrapText="1"/>
    </xf>
    <xf numFmtId="49" fontId="12" fillId="0" borderId="3" xfId="16" applyNumberFormat="1" applyFont="1" applyFill="1" applyBorder="1" applyAlignment="1">
      <alignment horizontal="center" vertical="center" wrapText="1"/>
    </xf>
    <xf numFmtId="49" fontId="12" fillId="0" borderId="3" xfId="16" applyNumberFormat="1" applyFont="1" applyFill="1" applyBorder="1" applyAlignment="1">
      <alignment horizontal="right" vertical="center" wrapText="1"/>
    </xf>
    <xf numFmtId="49" fontId="12" fillId="0" borderId="1" xfId="16" applyNumberFormat="1" applyFont="1" applyFill="1" applyBorder="1" applyAlignment="1">
      <alignment horizontal="center" vertical="center"/>
    </xf>
    <xf numFmtId="0" fontId="15" fillId="0" borderId="0" xfId="16" applyFont="1" applyFill="1" applyAlignment="1">
      <alignment vertical="center" wrapText="1"/>
    </xf>
    <xf numFmtId="0" fontId="12" fillId="0" borderId="1" xfId="16" applyFont="1" applyFill="1" applyBorder="1" applyAlignment="1">
      <alignment horizontal="center" vertical="center" wrapText="1"/>
    </xf>
    <xf numFmtId="0" fontId="16" fillId="0" borderId="1" xfId="16" applyFont="1" applyFill="1" applyBorder="1" applyAlignment="1">
      <alignment wrapText="1"/>
    </xf>
    <xf numFmtId="0" fontId="12" fillId="0" borderId="1" xfId="16" applyFont="1" applyFill="1" applyBorder="1" applyAlignment="1">
      <alignment horizontal="left" wrapText="1"/>
    </xf>
    <xf numFmtId="0" fontId="12" fillId="0" borderId="1" xfId="16" applyFont="1" applyFill="1" applyBorder="1" applyAlignment="1">
      <alignment horizontal="justify" vertical="top"/>
    </xf>
    <xf numFmtId="0" fontId="12" fillId="0" borderId="1" xfId="16" applyFont="1" applyFill="1" applyBorder="1" applyAlignment="1">
      <alignment vertical="center" wrapText="1"/>
    </xf>
    <xf numFmtId="4" fontId="15" fillId="0" borderId="1" xfId="16" applyNumberFormat="1" applyFont="1" applyFill="1" applyBorder="1" applyAlignment="1">
      <alignment horizontal="right" vertical="center" wrapText="1"/>
    </xf>
    <xf numFmtId="0" fontId="15" fillId="0" borderId="1" xfId="16" applyFont="1" applyFill="1" applyBorder="1" applyAlignment="1">
      <alignment vertical="center" wrapText="1"/>
    </xf>
    <xf numFmtId="0" fontId="12" fillId="0" borderId="0" xfId="16" applyFont="1" applyFill="1" applyBorder="1" applyAlignment="1">
      <alignment horizontal="left" vertical="center" wrapText="1"/>
    </xf>
    <xf numFmtId="49" fontId="12" fillId="0" borderId="4" xfId="16" applyNumberFormat="1" applyFont="1" applyFill="1" applyBorder="1" applyAlignment="1">
      <alignment horizontal="center" vertical="center"/>
    </xf>
    <xf numFmtId="4" fontId="15" fillId="0" borderId="1" xfId="7" applyNumberFormat="1" applyFont="1" applyFill="1" applyBorder="1" applyAlignment="1">
      <alignment horizontal="right" vertical="center" wrapText="1"/>
    </xf>
    <xf numFmtId="0" fontId="17" fillId="0" borderId="1" xfId="16" applyFont="1" applyFill="1" applyBorder="1" applyAlignment="1">
      <alignment wrapText="1"/>
    </xf>
    <xf numFmtId="0" fontId="15" fillId="0" borderId="1" xfId="16" applyFont="1" applyFill="1" applyBorder="1" applyAlignment="1">
      <alignment horizontal="center" vertical="center" wrapText="1"/>
    </xf>
    <xf numFmtId="0" fontId="20" fillId="0" borderId="1" xfId="16" applyFont="1" applyFill="1" applyBorder="1" applyAlignment="1">
      <alignment horizontal="left" wrapText="1"/>
    </xf>
    <xf numFmtId="4" fontId="12" fillId="0" borderId="1" xfId="16" applyNumberFormat="1" applyFont="1" applyFill="1" applyBorder="1" applyAlignment="1">
      <alignment horizontal="right" vertical="center"/>
    </xf>
    <xf numFmtId="49" fontId="23" fillId="0" borderId="1" xfId="16" applyNumberFormat="1" applyFont="1" applyFill="1" applyBorder="1" applyAlignment="1">
      <alignment horizontal="center" vertical="center"/>
    </xf>
    <xf numFmtId="0" fontId="23" fillId="0" borderId="1" xfId="16" applyFont="1" applyFill="1" applyBorder="1" applyAlignment="1">
      <alignment horizontal="justify"/>
    </xf>
    <xf numFmtId="2" fontId="12" fillId="0" borderId="1" xfId="16" applyNumberFormat="1" applyFont="1" applyFill="1" applyBorder="1" applyAlignment="1">
      <alignment vertical="center" wrapText="1"/>
    </xf>
    <xf numFmtId="49" fontId="12" fillId="0" borderId="15" xfId="16" applyNumberFormat="1" applyFont="1" applyFill="1" applyBorder="1" applyAlignment="1">
      <alignment horizontal="center" vertical="center"/>
    </xf>
    <xf numFmtId="0" fontId="12" fillId="0" borderId="0" xfId="16" applyFont="1" applyFill="1" applyBorder="1" applyAlignment="1">
      <alignment horizontal="justify"/>
    </xf>
    <xf numFmtId="0" fontId="12" fillId="0" borderId="1" xfId="16" applyFont="1" applyFill="1" applyBorder="1"/>
    <xf numFmtId="0" fontId="15" fillId="0" borderId="1" xfId="16" applyNumberFormat="1" applyFont="1" applyFill="1" applyBorder="1" applyAlignment="1">
      <alignment vertical="top" wrapText="1"/>
    </xf>
    <xf numFmtId="0" fontId="12" fillId="16" borderId="0" xfId="16" applyFont="1" applyFill="1"/>
    <xf numFmtId="4" fontId="12" fillId="16" borderId="1" xfId="16" applyNumberFormat="1" applyFont="1" applyFill="1" applyBorder="1"/>
    <xf numFmtId="4" fontId="12" fillId="16" borderId="1" xfId="16" applyNumberFormat="1" applyFont="1" applyFill="1" applyBorder="1" applyAlignment="1">
      <alignment horizontal="right"/>
    </xf>
    <xf numFmtId="49" fontId="16" fillId="0" borderId="1" xfId="16" applyNumberFormat="1" applyFont="1" applyFill="1" applyBorder="1" applyAlignment="1">
      <alignment horizontal="center" vertical="center"/>
    </xf>
    <xf numFmtId="0" fontId="15" fillId="0" borderId="1" xfId="16" applyFont="1" applyFill="1" applyBorder="1" applyAlignment="1">
      <alignment horizontal="left" vertical="center" wrapText="1"/>
    </xf>
    <xf numFmtId="49" fontId="16" fillId="0" borderId="15" xfId="16" applyNumberFormat="1" applyFont="1" applyFill="1" applyBorder="1" applyAlignment="1">
      <alignment horizontal="center" vertical="center"/>
    </xf>
    <xf numFmtId="0" fontId="12" fillId="0" borderId="0" xfId="16" applyFont="1" applyFill="1" applyBorder="1" applyAlignment="1">
      <alignment vertical="center" wrapText="1"/>
    </xf>
    <xf numFmtId="49" fontId="15" fillId="0" borderId="4" xfId="16" applyNumberFormat="1" applyFont="1" applyFill="1" applyBorder="1" applyAlignment="1">
      <alignment horizontal="center" vertical="center" wrapText="1"/>
    </xf>
    <xf numFmtId="0" fontId="12" fillId="0" borderId="1" xfId="16" applyFont="1" applyFill="1" applyBorder="1" applyAlignment="1">
      <alignment horizontal="left" vertical="center"/>
    </xf>
    <xf numFmtId="49" fontId="17" fillId="0" borderId="1" xfId="16" applyNumberFormat="1" applyFont="1" applyFill="1" applyBorder="1" applyAlignment="1">
      <alignment wrapText="1"/>
    </xf>
    <xf numFmtId="0" fontId="12" fillId="0" borderId="14" xfId="16" applyFont="1" applyFill="1" applyBorder="1" applyAlignment="1">
      <alignment horizontal="left" vertical="center" wrapText="1"/>
    </xf>
    <xf numFmtId="0" fontId="12" fillId="0" borderId="1" xfId="17" applyFont="1" applyFill="1" applyBorder="1" applyAlignment="1" applyProtection="1">
      <alignment horizontal="left" wrapText="1"/>
    </xf>
    <xf numFmtId="0" fontId="15" fillId="0" borderId="1" xfId="16" applyFont="1" applyFill="1" applyBorder="1" applyAlignment="1">
      <alignment horizontal="center" vertical="top" wrapText="1"/>
    </xf>
    <xf numFmtId="0" fontId="17" fillId="0" borderId="1" xfId="16" applyFont="1" applyFill="1" applyBorder="1" applyAlignment="1">
      <alignment vertical="center" wrapText="1"/>
    </xf>
    <xf numFmtId="4" fontId="12" fillId="0" borderId="1" xfId="10" applyNumberFormat="1" applyFont="1" applyFill="1" applyBorder="1" applyAlignment="1">
      <alignment horizontal="right" vertical="center" wrapText="1"/>
    </xf>
    <xf numFmtId="0" fontId="19" fillId="0" borderId="1" xfId="16" applyFont="1" applyFill="1" applyBorder="1" applyAlignment="1">
      <alignment vertical="center" wrapText="1"/>
    </xf>
    <xf numFmtId="0" fontId="19" fillId="0" borderId="1" xfId="16" applyFont="1" applyFill="1" applyBorder="1" applyAlignment="1">
      <alignment horizontal="center" vertical="center" wrapText="1"/>
    </xf>
    <xf numFmtId="0" fontId="19" fillId="0" borderId="1" xfId="16" applyFont="1" applyFill="1" applyBorder="1" applyAlignment="1">
      <alignment horizontal="left" vertical="top" wrapText="1"/>
    </xf>
    <xf numFmtId="0" fontId="12" fillId="0" borderId="1" xfId="16" applyFont="1" applyFill="1" applyBorder="1" applyAlignment="1">
      <alignment horizontal="left" vertical="top" wrapText="1"/>
    </xf>
    <xf numFmtId="0" fontId="12" fillId="0" borderId="12" xfId="16" applyFont="1" applyFill="1" applyBorder="1" applyAlignment="1">
      <alignment horizontal="left" vertical="center" wrapText="1"/>
    </xf>
    <xf numFmtId="0" fontId="15" fillId="0" borderId="12" xfId="16" applyFont="1" applyFill="1" applyBorder="1" applyAlignment="1">
      <alignment vertical="center" wrapText="1"/>
    </xf>
    <xf numFmtId="49" fontId="15" fillId="0" borderId="1" xfId="16" applyNumberFormat="1" applyFont="1" applyFill="1" applyBorder="1" applyAlignment="1">
      <alignment horizontal="center" vertical="center"/>
    </xf>
    <xf numFmtId="0" fontId="23" fillId="0" borderId="1" xfId="16" applyFont="1" applyFill="1" applyBorder="1" applyAlignment="1">
      <alignment vertical="top" wrapText="1"/>
    </xf>
    <xf numFmtId="0" fontId="12" fillId="0" borderId="3" xfId="16" applyFont="1" applyFill="1" applyBorder="1" applyAlignment="1">
      <alignment horizontal="left" vertical="center" wrapText="1"/>
    </xf>
    <xf numFmtId="0" fontId="15" fillId="0" borderId="3" xfId="16" applyFont="1" applyFill="1" applyBorder="1" applyAlignment="1">
      <alignment vertical="top" wrapText="1"/>
    </xf>
    <xf numFmtId="0" fontId="12" fillId="0" borderId="1" xfId="16" applyFont="1" applyFill="1" applyBorder="1" applyAlignment="1">
      <alignment horizontal="justify" vertical="center"/>
    </xf>
    <xf numFmtId="0" fontId="12" fillId="0" borderId="0" xfId="16" applyFont="1" applyFill="1" applyAlignment="1">
      <alignment wrapText="1"/>
    </xf>
    <xf numFmtId="4" fontId="15" fillId="0" borderId="0" xfId="16" applyNumberFormat="1" applyFont="1" applyFill="1" applyBorder="1" applyAlignment="1">
      <alignment horizontal="right" vertical="center"/>
    </xf>
    <xf numFmtId="167" fontId="15" fillId="0" borderId="0" xfId="16" applyNumberFormat="1" applyFont="1" applyFill="1" applyBorder="1" applyAlignment="1">
      <alignment vertical="center"/>
    </xf>
    <xf numFmtId="49" fontId="15" fillId="0" borderId="0" xfId="16" applyNumberFormat="1" applyFont="1" applyFill="1" applyAlignment="1">
      <alignment horizontal="center" vertical="center"/>
    </xf>
    <xf numFmtId="0" fontId="15" fillId="0" borderId="0" xfId="16" applyFont="1" applyFill="1"/>
    <xf numFmtId="49" fontId="15" fillId="0" borderId="0" xfId="16" applyNumberFormat="1" applyFont="1" applyFill="1" applyBorder="1" applyAlignment="1">
      <alignment horizontal="center" vertical="center" wrapText="1"/>
    </xf>
    <xf numFmtId="49" fontId="15" fillId="0" borderId="0" xfId="16" applyNumberFormat="1" applyFont="1" applyFill="1" applyBorder="1" applyAlignment="1">
      <alignment vertical="center" wrapText="1"/>
    </xf>
    <xf numFmtId="0" fontId="36" fillId="0" borderId="4" xfId="16" applyFont="1" applyFill="1" applyBorder="1" applyAlignment="1">
      <alignment horizontal="left" vertical="center" wrapText="1"/>
    </xf>
    <xf numFmtId="0" fontId="36" fillId="0" borderId="1" xfId="16" applyFont="1" applyFill="1" applyBorder="1" applyAlignment="1">
      <alignment horizontal="left" vertical="top" wrapText="1"/>
    </xf>
    <xf numFmtId="0" fontId="36" fillId="0" borderId="1" xfId="16" applyFont="1" applyFill="1" applyBorder="1" applyAlignment="1">
      <alignment horizontal="left" vertical="center" wrapText="1"/>
    </xf>
    <xf numFmtId="0" fontId="36" fillId="0" borderId="1" xfId="16" applyFont="1" applyFill="1" applyBorder="1" applyAlignment="1">
      <alignment vertical="center" wrapText="1"/>
    </xf>
    <xf numFmtId="0" fontId="29" fillId="0" borderId="1" xfId="16" applyFont="1" applyFill="1" applyBorder="1" applyAlignment="1">
      <alignment horizontal="left" vertical="center" wrapText="1"/>
    </xf>
    <xf numFmtId="0" fontId="36" fillId="0" borderId="1" xfId="16" applyFont="1" applyFill="1" applyBorder="1" applyAlignment="1">
      <alignment horizontal="justify" vertical="top"/>
    </xf>
    <xf numFmtId="2" fontId="36" fillId="0" borderId="1" xfId="8" applyNumberFormat="1" applyFont="1" applyFill="1" applyBorder="1" applyAlignment="1">
      <alignment horizontal="left" vertical="center" wrapText="1"/>
    </xf>
    <xf numFmtId="0" fontId="29" fillId="0" borderId="1" xfId="16" applyFont="1" applyFill="1" applyBorder="1" applyAlignment="1">
      <alignment vertical="top" wrapText="1"/>
    </xf>
    <xf numFmtId="0" fontId="3" fillId="0" borderId="1" xfId="14" applyFont="1" applyBorder="1" applyAlignment="1">
      <alignment horizontal="center" vertical="center"/>
    </xf>
    <xf numFmtId="0" fontId="12" fillId="0" borderId="0" xfId="1" applyFont="1"/>
    <xf numFmtId="0" fontId="15" fillId="2" borderId="0" xfId="2" applyFont="1" applyFill="1" applyAlignment="1">
      <alignment vertical="top"/>
    </xf>
    <xf numFmtId="0" fontId="12" fillId="2" borderId="0" xfId="1" applyFont="1" applyFill="1" applyAlignment="1">
      <alignment horizontal="left" vertical="center"/>
    </xf>
    <xf numFmtId="0" fontId="12" fillId="2" borderId="0" xfId="16" applyFont="1" applyFill="1" applyAlignment="1">
      <alignment horizontal="center" vertical="center"/>
    </xf>
    <xf numFmtId="0" fontId="15" fillId="2" borderId="0" xfId="16" applyFont="1" applyFill="1" applyAlignment="1">
      <alignment vertical="center"/>
    </xf>
    <xf numFmtId="167" fontId="15" fillId="2" borderId="10" xfId="16" applyNumberFormat="1" applyFont="1" applyFill="1" applyBorder="1" applyAlignment="1">
      <alignment vertical="center"/>
    </xf>
    <xf numFmtId="4" fontId="15" fillId="2" borderId="10" xfId="16" applyNumberFormat="1" applyFont="1" applyFill="1" applyBorder="1" applyAlignment="1">
      <alignment vertical="center"/>
    </xf>
    <xf numFmtId="0" fontId="15" fillId="2" borderId="0" xfId="7" applyFont="1" applyFill="1"/>
    <xf numFmtId="0" fontId="12" fillId="2" borderId="0" xfId="16" applyFont="1" applyFill="1" applyAlignment="1">
      <alignment vertical="center" wrapText="1"/>
    </xf>
    <xf numFmtId="0" fontId="12" fillId="7" borderId="0" xfId="16" applyFont="1" applyFill="1" applyAlignment="1">
      <alignment vertical="center" wrapText="1"/>
    </xf>
    <xf numFmtId="0" fontId="12" fillId="12" borderId="0" xfId="16" applyFont="1" applyFill="1" applyAlignment="1">
      <alignment vertical="center" wrapText="1"/>
    </xf>
    <xf numFmtId="0" fontId="15" fillId="12" borderId="0" xfId="8" applyFont="1" applyFill="1" applyAlignment="1">
      <alignment vertical="center" wrapText="1"/>
    </xf>
    <xf numFmtId="0" fontId="15" fillId="2" borderId="0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vertical="center" wrapText="1"/>
    </xf>
    <xf numFmtId="0" fontId="15" fillId="12" borderId="0" xfId="7" applyFont="1" applyFill="1" applyAlignment="1">
      <alignment vertical="center" wrapText="1"/>
    </xf>
    <xf numFmtId="0" fontId="15" fillId="8" borderId="0" xfId="7" applyFont="1" applyFill="1" applyAlignment="1">
      <alignment vertical="center" wrapText="1"/>
    </xf>
    <xf numFmtId="0" fontId="15" fillId="2" borderId="0" xfId="16" applyFont="1" applyFill="1" applyAlignment="1">
      <alignment vertical="center" wrapText="1"/>
    </xf>
    <xf numFmtId="0" fontId="15" fillId="7" borderId="0" xfId="7" applyFont="1" applyFill="1" applyAlignment="1">
      <alignment vertical="center" wrapText="1"/>
    </xf>
    <xf numFmtId="0" fontId="15" fillId="7" borderId="0" xfId="7" applyFont="1" applyFill="1" applyAlignment="1">
      <alignment horizontal="center" vertical="center" wrapText="1"/>
    </xf>
    <xf numFmtId="0" fontId="15" fillId="12" borderId="0" xfId="7" applyFont="1" applyFill="1" applyAlignment="1">
      <alignment horizontal="center" vertical="center" wrapText="1"/>
    </xf>
    <xf numFmtId="0" fontId="15" fillId="2" borderId="0" xfId="7" applyFont="1" applyFill="1" applyAlignment="1">
      <alignment horizontal="center" vertical="center" wrapText="1"/>
    </xf>
    <xf numFmtId="0" fontId="35" fillId="0" borderId="0" xfId="16" applyFont="1" applyFill="1"/>
    <xf numFmtId="0" fontId="35" fillId="16" borderId="0" xfId="16" applyFont="1" applyFill="1"/>
    <xf numFmtId="0" fontId="15" fillId="2" borderId="0" xfId="7" applyFont="1" applyFill="1" applyAlignment="1">
      <alignment vertical="center"/>
    </xf>
    <xf numFmtId="49" fontId="29" fillId="8" borderId="1" xfId="7" applyNumberFormat="1" applyFont="1" applyFill="1" applyBorder="1" applyAlignment="1">
      <alignment horizontal="center" vertical="center" wrapText="1"/>
    </xf>
    <xf numFmtId="49" fontId="29" fillId="15" borderId="1" xfId="16" applyNumberFormat="1" applyFont="1" applyFill="1" applyBorder="1" applyAlignment="1">
      <alignment horizontal="center" vertical="center" wrapText="1"/>
    </xf>
    <xf numFmtId="49" fontId="29" fillId="2" borderId="1" xfId="7" applyNumberFormat="1" applyFont="1" applyFill="1" applyBorder="1" applyAlignment="1">
      <alignment horizontal="center" vertical="center" wrapText="1"/>
    </xf>
    <xf numFmtId="0" fontId="15" fillId="7" borderId="0" xfId="8" applyFont="1" applyFill="1" applyAlignment="1">
      <alignment vertical="center" wrapText="1"/>
    </xf>
    <xf numFmtId="0" fontId="15" fillId="2" borderId="0" xfId="8" applyFont="1" applyFill="1" applyAlignment="1">
      <alignment vertical="center"/>
    </xf>
    <xf numFmtId="166" fontId="12" fillId="7" borderId="0" xfId="16" applyNumberFormat="1" applyFont="1" applyFill="1" applyAlignment="1">
      <alignment vertical="center" wrapText="1"/>
    </xf>
    <xf numFmtId="49" fontId="12" fillId="2" borderId="0" xfId="16" applyNumberFormat="1" applyFont="1" applyFill="1" applyAlignment="1">
      <alignment horizontal="center" vertical="center" wrapText="1"/>
    </xf>
    <xf numFmtId="49" fontId="12" fillId="2" borderId="0" xfId="16" applyNumberFormat="1" applyFont="1" applyFill="1" applyAlignment="1">
      <alignment horizontal="right" vertical="center" wrapText="1"/>
    </xf>
    <xf numFmtId="49" fontId="12" fillId="2" borderId="0" xfId="16" applyNumberFormat="1" applyFont="1" applyFill="1" applyAlignment="1">
      <alignment vertical="center" wrapText="1"/>
    </xf>
    <xf numFmtId="4" fontId="12" fillId="2" borderId="0" xfId="16" applyNumberFormat="1" applyFont="1" applyFill="1" applyAlignment="1">
      <alignment horizontal="center" vertical="center" wrapText="1"/>
    </xf>
    <xf numFmtId="4" fontId="12" fillId="2" borderId="0" xfId="16" applyNumberFormat="1" applyFont="1" applyFill="1" applyAlignment="1">
      <alignment vertical="center" wrapText="1"/>
    </xf>
    <xf numFmtId="4" fontId="12" fillId="2" borderId="0" xfId="16" applyNumberFormat="1" applyFont="1" applyFill="1" applyAlignment="1">
      <alignment vertical="center"/>
    </xf>
    <xf numFmtId="2" fontId="12" fillId="2" borderId="0" xfId="16" applyNumberFormat="1" applyFont="1" applyFill="1" applyAlignment="1">
      <alignment vertical="center" wrapText="1"/>
    </xf>
    <xf numFmtId="0" fontId="12" fillId="2" borderId="0" xfId="16" applyFont="1" applyFill="1"/>
    <xf numFmtId="49" fontId="12" fillId="2" borderId="0" xfId="16" applyNumberFormat="1" applyFont="1" applyFill="1" applyAlignment="1">
      <alignment horizontal="center"/>
    </xf>
    <xf numFmtId="49" fontId="12" fillId="2" borderId="0" xfId="16" applyNumberFormat="1" applyFont="1" applyFill="1" applyAlignment="1">
      <alignment horizontal="right" vertical="center"/>
    </xf>
    <xf numFmtId="49" fontId="12" fillId="2" borderId="0" xfId="16" applyNumberFormat="1" applyFont="1" applyFill="1" applyAlignment="1">
      <alignment vertical="center"/>
    </xf>
    <xf numFmtId="4" fontId="12" fillId="2" borderId="0" xfId="16" applyNumberFormat="1" applyFont="1" applyFill="1" applyAlignment="1">
      <alignment horizontal="center"/>
    </xf>
    <xf numFmtId="4" fontId="12" fillId="2" borderId="0" xfId="16" applyNumberFormat="1" applyFont="1" applyFill="1"/>
    <xf numFmtId="4" fontId="12" fillId="2" borderId="0" xfId="16" applyNumberFormat="1" applyFont="1" applyFill="1" applyAlignment="1"/>
    <xf numFmtId="4" fontId="12" fillId="0" borderId="1" xfId="16" applyNumberFormat="1" applyFont="1" applyFill="1" applyBorder="1" applyAlignment="1">
      <alignment horizontal="right"/>
    </xf>
    <xf numFmtId="4" fontId="12" fillId="0" borderId="1" xfId="16" applyNumberFormat="1" applyFont="1" applyFill="1" applyBorder="1"/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49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5" fillId="2" borderId="11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vertical="center" wrapText="1"/>
    </xf>
    <xf numFmtId="0" fontId="12" fillId="0" borderId="0" xfId="1" applyFont="1" applyAlignment="1">
      <alignment horizontal="right" vertical="center"/>
    </xf>
    <xf numFmtId="49" fontId="15" fillId="0" borderId="0" xfId="16" applyNumberFormat="1" applyFont="1" applyFill="1" applyBorder="1" applyAlignment="1">
      <alignment horizontal="right" vertical="center" wrapText="1"/>
    </xf>
    <xf numFmtId="0" fontId="12" fillId="2" borderId="0" xfId="16" applyFont="1" applyFill="1" applyBorder="1" applyAlignment="1">
      <alignment horizontal="center" vertical="center" wrapText="1"/>
    </xf>
    <xf numFmtId="0" fontId="15" fillId="2" borderId="11" xfId="8" applyFont="1" applyFill="1" applyBorder="1" applyAlignment="1">
      <alignment horizontal="center" vertical="center" wrapText="1"/>
    </xf>
    <xf numFmtId="0" fontId="15" fillId="2" borderId="0" xfId="8" applyFont="1" applyFill="1" applyAlignment="1">
      <alignment horizontal="center" vertical="center" wrapText="1"/>
    </xf>
    <xf numFmtId="0" fontId="12" fillId="2" borderId="11" xfId="16" applyFont="1" applyFill="1" applyBorder="1" applyAlignment="1">
      <alignment horizontal="center" vertical="center" wrapText="1"/>
    </xf>
    <xf numFmtId="0" fontId="3" fillId="2" borderId="11" xfId="7" applyFont="1" applyFill="1" applyBorder="1" applyAlignment="1">
      <alignment horizontal="center" vertical="center" wrapText="1"/>
    </xf>
    <xf numFmtId="0" fontId="3" fillId="2" borderId="0" xfId="7" applyFont="1" applyFill="1" applyAlignment="1">
      <alignment horizontal="center" vertical="center" wrapText="1"/>
    </xf>
    <xf numFmtId="0" fontId="3" fillId="2" borderId="11" xfId="8" applyFont="1" applyFill="1" applyBorder="1" applyAlignment="1">
      <alignment horizontal="center" vertical="center" wrapText="1"/>
    </xf>
    <xf numFmtId="0" fontId="3" fillId="2" borderId="0" xfId="8" applyFont="1" applyFill="1" applyAlignment="1">
      <alignment horizontal="center" vertical="center" wrapText="1"/>
    </xf>
    <xf numFmtId="0" fontId="2" fillId="2" borderId="11" xfId="16" applyFont="1" applyFill="1" applyBorder="1" applyAlignment="1">
      <alignment horizontal="center" vertical="center" wrapText="1"/>
    </xf>
    <xf numFmtId="0" fontId="2" fillId="2" borderId="0" xfId="16" applyFont="1" applyFill="1" applyBorder="1" applyAlignment="1">
      <alignment horizontal="center" vertical="center" wrapText="1"/>
    </xf>
    <xf numFmtId="49" fontId="15" fillId="0" borderId="0" xfId="16" applyNumberFormat="1" applyFont="1" applyFill="1" applyBorder="1" applyAlignment="1">
      <alignment horizontal="center" vertical="center" wrapText="1"/>
    </xf>
    <xf numFmtId="0" fontId="12" fillId="0" borderId="0" xfId="16" applyFont="1" applyFill="1" applyBorder="1" applyAlignment="1">
      <alignment horizontal="center" vertical="center" wrapText="1"/>
    </xf>
    <xf numFmtId="170" fontId="15" fillId="0" borderId="1" xfId="14" applyNumberFormat="1" applyFont="1" applyFill="1" applyBorder="1" applyAlignment="1">
      <alignment horizontal="center"/>
    </xf>
    <xf numFmtId="170" fontId="29" fillId="0" borderId="1" xfId="14" applyNumberFormat="1" applyFont="1" applyFill="1" applyBorder="1" applyAlignment="1">
      <alignment horizontal="center"/>
    </xf>
    <xf numFmtId="0" fontId="6" fillId="0" borderId="0" xfId="14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3" fillId="0" borderId="1" xfId="14" applyFont="1" applyFill="1" applyBorder="1" applyAlignment="1">
      <alignment horizontal="center" vertical="center" wrapText="1"/>
    </xf>
    <xf numFmtId="170" fontId="15" fillId="0" borderId="3" xfId="14" applyNumberFormat="1" applyFont="1" applyFill="1" applyBorder="1" applyAlignment="1">
      <alignment horizontal="center"/>
    </xf>
    <xf numFmtId="170" fontId="15" fillId="0" borderId="20" xfId="14" applyNumberFormat="1" applyFont="1" applyFill="1" applyBorder="1" applyAlignment="1">
      <alignment horizontal="center"/>
    </xf>
    <xf numFmtId="170" fontId="15" fillId="0" borderId="4" xfId="14" applyNumberFormat="1" applyFont="1" applyFill="1" applyBorder="1" applyAlignment="1">
      <alignment horizontal="center"/>
    </xf>
    <xf numFmtId="0" fontId="28" fillId="0" borderId="0" xfId="14" applyFont="1" applyFill="1" applyAlignment="1">
      <alignment horizontal="right" wrapText="1"/>
    </xf>
    <xf numFmtId="0" fontId="28" fillId="0" borderId="0" xfId="14" applyFont="1" applyFill="1" applyAlignment="1">
      <alignment horizontal="center"/>
    </xf>
    <xf numFmtId="0" fontId="28" fillId="0" borderId="0" xfId="14" applyFont="1" applyFill="1" applyAlignment="1">
      <alignment horizontal="center" wrapText="1"/>
    </xf>
    <xf numFmtId="0" fontId="28" fillId="0" borderId="0" xfId="14" applyFont="1" applyAlignment="1">
      <alignment horizontal="center"/>
    </xf>
    <xf numFmtId="0" fontId="6" fillId="0" borderId="0" xfId="14" applyFont="1" applyAlignment="1">
      <alignment horizontal="center"/>
    </xf>
    <xf numFmtId="0" fontId="6" fillId="0" borderId="0" xfId="14" applyFont="1" applyAlignment="1">
      <alignment horizontal="center" vertical="top" wrapText="1"/>
    </xf>
    <xf numFmtId="0" fontId="30" fillId="0" borderId="0" xfId="14" applyFont="1" applyAlignment="1">
      <alignment horizontal="right" wrapText="1"/>
    </xf>
    <xf numFmtId="0" fontId="32" fillId="0" borderId="3" xfId="14" applyFont="1" applyBorder="1" applyAlignment="1">
      <alignment horizontal="left" wrapText="1"/>
    </xf>
    <xf numFmtId="0" fontId="32" fillId="0" borderId="20" xfId="14" applyFont="1" applyBorder="1" applyAlignment="1">
      <alignment horizontal="left" wrapText="1"/>
    </xf>
    <xf numFmtId="0" fontId="32" fillId="0" borderId="4" xfId="14" applyFont="1" applyBorder="1" applyAlignment="1">
      <alignment horizontal="left" wrapText="1"/>
    </xf>
    <xf numFmtId="0" fontId="3" fillId="0" borderId="1" xfId="14" applyFont="1" applyBorder="1" applyAlignment="1">
      <alignment horizontal="center" wrapText="1"/>
    </xf>
    <xf numFmtId="0" fontId="3" fillId="0" borderId="0" xfId="14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3" fillId="0" borderId="0" xfId="14" applyFont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3" fillId="0" borderId="1" xfId="15" applyFont="1" applyBorder="1" applyAlignment="1">
      <alignment horizontal="left" vertical="center" wrapText="1"/>
    </xf>
    <xf numFmtId="0" fontId="3" fillId="0" borderId="20" xfId="14" applyFont="1" applyBorder="1" applyAlignment="1">
      <alignment horizontal="center" wrapText="1"/>
    </xf>
    <xf numFmtId="0" fontId="3" fillId="0" borderId="4" xfId="14" applyFont="1" applyBorder="1" applyAlignment="1">
      <alignment horizontal="center" wrapText="1"/>
    </xf>
    <xf numFmtId="0" fontId="29" fillId="0" borderId="0" xfId="14" applyFont="1" applyAlignment="1">
      <alignment horizontal="center"/>
    </xf>
    <xf numFmtId="0" fontId="3" fillId="0" borderId="3" xfId="14" applyFont="1" applyBorder="1" applyAlignment="1">
      <alignment horizontal="center"/>
    </xf>
    <xf numFmtId="0" fontId="3" fillId="0" borderId="4" xfId="14" applyFont="1" applyBorder="1" applyAlignment="1">
      <alignment horizontal="center"/>
    </xf>
    <xf numFmtId="0" fontId="3" fillId="0" borderId="20" xfId="14" applyFont="1" applyBorder="1" applyAlignment="1">
      <alignment horizontal="center"/>
    </xf>
    <xf numFmtId="0" fontId="3" fillId="0" borderId="0" xfId="14" applyFont="1" applyBorder="1" applyAlignment="1">
      <alignment horizontal="center" wrapText="1"/>
    </xf>
    <xf numFmtId="0" fontId="3" fillId="0" borderId="3" xfId="14" applyFont="1" applyBorder="1" applyAlignment="1">
      <alignment horizontal="center" wrapText="1"/>
    </xf>
    <xf numFmtId="0" fontId="28" fillId="0" borderId="0" xfId="14" applyFont="1" applyFill="1" applyAlignment="1">
      <alignment horizontal="right"/>
    </xf>
    <xf numFmtId="0" fontId="28" fillId="0" borderId="0" xfId="14" applyFont="1" applyAlignment="1">
      <alignment horizontal="right"/>
    </xf>
    <xf numFmtId="0" fontId="28" fillId="0" borderId="3" xfId="14" applyFont="1" applyBorder="1" applyAlignment="1">
      <alignment horizontal="center"/>
    </xf>
    <xf numFmtId="0" fontId="28" fillId="0" borderId="4" xfId="14" applyFont="1" applyBorder="1" applyAlignment="1">
      <alignment horizontal="center"/>
    </xf>
    <xf numFmtId="0" fontId="28" fillId="0" borderId="0" xfId="14" applyFont="1" applyFill="1" applyAlignment="1">
      <alignment horizontal="center" vertical="center"/>
    </xf>
    <xf numFmtId="0" fontId="28" fillId="0" borderId="0" xfId="14" applyFont="1" applyFill="1" applyAlignment="1">
      <alignment horizontal="center" vertical="center" wrapText="1"/>
    </xf>
    <xf numFmtId="0" fontId="28" fillId="0" borderId="0" xfId="14" applyFont="1" applyFill="1" applyAlignment="1">
      <alignment horizontal="center" vertical="center" wrapText="1"/>
    </xf>
    <xf numFmtId="49" fontId="3" fillId="0" borderId="0" xfId="16" applyNumberFormat="1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</cellXfs>
  <cellStyles count="18">
    <cellStyle name="Normal" xfId="6" xr:uid="{00000000-0005-0000-0000-000000000000}"/>
    <cellStyle name="Гиперссылка 2" xfId="17" xr:uid="{00000000-0005-0000-0000-000001000000}"/>
    <cellStyle name="Обычный" xfId="0" builtinId="0"/>
    <cellStyle name="Обычный 2" xfId="14" xr:uid="{00000000-0005-0000-0000-000003000000}"/>
    <cellStyle name="Обычный 2 2" xfId="9" xr:uid="{00000000-0005-0000-0000-000004000000}"/>
    <cellStyle name="Обычный 3" xfId="13" xr:uid="{00000000-0005-0000-0000-000005000000}"/>
    <cellStyle name="Обычный 4" xfId="12" xr:uid="{00000000-0005-0000-0000-000006000000}"/>
    <cellStyle name="Обычный 6" xfId="16" xr:uid="{00000000-0005-0000-0000-000007000000}"/>
    <cellStyle name="Обычный_Бюджет2014_Поныри" xfId="15" xr:uid="{00000000-0005-0000-0000-000008000000}"/>
    <cellStyle name="Обычный_Бюджет2014_Рыльск(уточнение 8)" xfId="1" xr:uid="{00000000-0005-0000-0000-000009000000}"/>
    <cellStyle name="Обычный_прил (1 23 12 2008)" xfId="4" xr:uid="{00000000-0005-0000-0000-00000A000000}"/>
    <cellStyle name="Обычный_прил 1 по новой БК" xfId="5" xr:uid="{00000000-0005-0000-0000-00000B000000}"/>
    <cellStyle name="Обычный_Прил.1,2,3-2009" xfId="2" xr:uid="{00000000-0005-0000-0000-00000C000000}"/>
    <cellStyle name="Обычный_Прил.1,2,3-2009_Бюджет2014_Рыльск(уточнение 8)" xfId="3" xr:uid="{00000000-0005-0000-0000-00000D000000}"/>
    <cellStyle name="Обычный_Прил.7,8 Расходы_2009" xfId="7" xr:uid="{00000000-0005-0000-0000-00000E000000}"/>
    <cellStyle name="Стиль 1" xfId="8" xr:uid="{00000000-0005-0000-0000-00000F000000}"/>
    <cellStyle name="Стиль 1 2" xfId="11" xr:uid="{00000000-0005-0000-0000-000010000000}"/>
    <cellStyle name="Финансовый 2" xfId="10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lavbuh\Documents\&#1041;&#1102;&#1076;&#1078;&#1077;&#1090;%202014%20&#1075;%20%20&#1089;&#1086;%20&#1074;&#1089;&#1077;&#1084;&#1080;%20&#1087;&#1088;&#1080;&#1083;&#1086;&#1078;&#1077;&#1085;&#1080;&#1103;&#1084;&#1080;\&#1055;&#1088;.1-8%20%202014%20&#1075;.%20&#1052;.&#1054;.%20&#1058;&#1077;&#1090;&#1082;&#1080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5 (10)"/>
      <sheetName val="Прил1"/>
      <sheetName val="Прил.3"/>
      <sheetName val="Прил.4"/>
      <sheetName val="Прил.5"/>
      <sheetName val="Прил.6"/>
      <sheetName val="Прил.6.1"/>
      <sheetName val="Прил.7"/>
      <sheetName val="Прил8"/>
      <sheetName val="план расх."/>
      <sheetName val="план дох."/>
      <sheetName val="Прил1 (2)"/>
      <sheetName val="Прил.3 (2)"/>
      <sheetName val="Прил.4 (2)"/>
      <sheetName val="Прил.5 (2)"/>
      <sheetName val="Прил.6 (2)"/>
      <sheetName val="Прил.6.1 (2)"/>
      <sheetName val="Прил.7 (2)"/>
      <sheetName val="Прил8 (2)"/>
      <sheetName val="Прил1 (3)"/>
      <sheetName val="Прил.4 (3)"/>
      <sheetName val="Прил.5 (3)"/>
      <sheetName val="Прил.6 (3)"/>
      <sheetName val="Прил.6.1 (3)"/>
      <sheetName val="Прил1 (4)"/>
      <sheetName val="Прил.4 (4)"/>
      <sheetName val="Прил.5 (4)"/>
      <sheetName val="Прил.6 (4)"/>
      <sheetName val="Прил.6.1 (4)"/>
      <sheetName val="Прил1 (5)"/>
      <sheetName val="Прил.4 (5)"/>
      <sheetName val="Прил.5 (5)"/>
      <sheetName val="Прил.6 (5)"/>
      <sheetName val="Прил.6.1 (5)"/>
      <sheetName val="Прил1 (6)"/>
      <sheetName val="Прил.4 (6)"/>
      <sheetName val="Прил.5 (6)"/>
      <sheetName val="Прил.6 (6)"/>
      <sheetName val="Прил.6.1 (6)"/>
      <sheetName val="Прил.3 (3)"/>
      <sheetName val="Прил1 (7)"/>
      <sheetName val="Прил.4 (7)"/>
      <sheetName val="Прил.5 (7)"/>
      <sheetName val="Прил.6 (7)"/>
      <sheetName val="Прил.6.1 (7)"/>
      <sheetName val="Прил1 (8)"/>
      <sheetName val="Прил.4 (8)"/>
      <sheetName val="Прил.5 (8)"/>
      <sheetName val="Прил.6 (8)"/>
      <sheetName val="Прил.6.1 (8)"/>
      <sheetName val="Прил1 (9)"/>
      <sheetName val="Прил.4 (9)"/>
      <sheetName val="Прил.5 (9)"/>
      <sheetName val="Прил.6 (9)"/>
      <sheetName val="Прил.6.1 (9)"/>
      <sheetName val="Прил1 (10)"/>
      <sheetName val="Прил.4 (10)"/>
      <sheetName val="Прил.6 (10)"/>
      <sheetName val="Прил.6.1 (10)"/>
      <sheetName val="Прил1 (11)"/>
      <sheetName val="Прил.4 (11)"/>
      <sheetName val="Прил.5 (11)"/>
      <sheetName val="Прил.6 (11)"/>
      <sheetName val="Прил.6.1 (11)"/>
      <sheetName val="Прил1 (12)"/>
      <sheetName val="Прил.4 (12)"/>
      <sheetName val="Прил.5 (12)"/>
      <sheetName val="Прил.6 (12)"/>
      <sheetName val="Прил.6.1 (12)"/>
      <sheetName val="Прил1 (13)"/>
      <sheetName val="Прил.4 (13)"/>
      <sheetName val="Прил.5 (13)"/>
      <sheetName val="Прил.6 (13)"/>
      <sheetName val="Прил.6.1 (1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>
        <row r="27">
          <cell r="A27" t="str">
            <v>1 03 00000 00 0000 000</v>
          </cell>
          <cell r="B27" t="str">
            <v>НАЛОГИ НА ТОВАРЫ (РАБОТЫ, УСЛУГИ) РЕАЛИЗУЕМЫЕ НА ТЕРРИТОРИИ РОССИЙСКОЙ ФЕДЕРАЦИИ</v>
          </cell>
        </row>
        <row r="28">
          <cell r="A28" t="str">
            <v>1 03 02000 01 0000 110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workbookViewId="0">
      <selection activeCell="B27" sqref="B27"/>
    </sheetView>
  </sheetViews>
  <sheetFormatPr defaultColWidth="9.140625" defaultRowHeight="15.75"/>
  <cols>
    <col min="1" max="1" width="34.5703125" style="26" customWidth="1"/>
    <col min="2" max="2" width="66.28515625" style="27" customWidth="1"/>
    <col min="3" max="3" width="15.7109375" style="28" customWidth="1"/>
    <col min="4" max="4" width="10" style="16" customWidth="1"/>
    <col min="5" max="7" width="9.140625" style="16"/>
    <col min="8" max="8" width="22.7109375" style="17" customWidth="1"/>
    <col min="9" max="16384" width="9.140625" style="16"/>
  </cols>
  <sheetData>
    <row r="1" spans="1:9" s="1" customFormat="1">
      <c r="A1" s="520" t="s">
        <v>0</v>
      </c>
      <c r="B1" s="520"/>
      <c r="C1" s="520"/>
      <c r="H1" s="2"/>
    </row>
    <row r="2" spans="1:9" s="4" customFormat="1" ht="15.75" customHeight="1">
      <c r="A2" s="521" t="s">
        <v>1</v>
      </c>
      <c r="B2" s="521"/>
      <c r="C2" s="521"/>
      <c r="D2" s="3"/>
      <c r="H2" s="5"/>
    </row>
    <row r="3" spans="1:9" s="4" customFormat="1" ht="15.75" customHeight="1">
      <c r="A3" s="521" t="s">
        <v>652</v>
      </c>
      <c r="B3" s="521"/>
      <c r="C3" s="521"/>
      <c r="D3" s="3"/>
      <c r="E3" s="3"/>
      <c r="I3" s="5"/>
    </row>
    <row r="4" spans="1:9" s="7" customFormat="1" ht="16.5" customHeight="1">
      <c r="A4" s="522" t="s">
        <v>653</v>
      </c>
      <c r="B4" s="522"/>
      <c r="C4" s="522"/>
      <c r="D4" s="6"/>
      <c r="H4" s="8"/>
    </row>
    <row r="5" spans="1:9" s="7" customFormat="1" ht="16.5" customHeight="1">
      <c r="A5" s="522" t="s">
        <v>598</v>
      </c>
      <c r="B5" s="522"/>
      <c r="C5" s="522"/>
      <c r="D5" s="6"/>
      <c r="H5" s="8"/>
    </row>
    <row r="6" spans="1:9" s="1" customFormat="1">
      <c r="A6" s="9"/>
      <c r="B6" s="10"/>
      <c r="C6" s="10"/>
      <c r="H6" s="2"/>
    </row>
    <row r="7" spans="1:9" s="1" customFormat="1">
      <c r="A7" s="9"/>
      <c r="B7" s="11"/>
      <c r="C7" s="10"/>
      <c r="H7" s="2"/>
    </row>
    <row r="8" spans="1:9" s="1" customFormat="1">
      <c r="A8" s="523" t="s">
        <v>2</v>
      </c>
      <c r="B8" s="523"/>
      <c r="C8" s="523"/>
      <c r="H8" s="2"/>
    </row>
    <row r="9" spans="1:9" s="1" customFormat="1" ht="18.75" customHeight="1">
      <c r="A9" s="518" t="s">
        <v>599</v>
      </c>
      <c r="B9" s="518"/>
      <c r="C9" s="518"/>
      <c r="H9" s="2"/>
    </row>
    <row r="10" spans="1:9" s="1" customFormat="1">
      <c r="A10" s="9"/>
      <c r="B10" s="12"/>
      <c r="C10" s="10"/>
      <c r="H10" s="2"/>
    </row>
    <row r="11" spans="1:9" s="1" customFormat="1">
      <c r="A11" s="13"/>
      <c r="C11" s="10" t="s">
        <v>597</v>
      </c>
      <c r="H11" s="2"/>
    </row>
    <row r="12" spans="1:9" ht="54" customHeight="1">
      <c r="A12" s="14" t="s">
        <v>3</v>
      </c>
      <c r="B12" s="14" t="s">
        <v>4</v>
      </c>
      <c r="C12" s="15" t="s">
        <v>46</v>
      </c>
    </row>
    <row r="13" spans="1:9" ht="31.5">
      <c r="A13" s="18" t="s">
        <v>5</v>
      </c>
      <c r="B13" s="19" t="s">
        <v>6</v>
      </c>
      <c r="C13" s="20">
        <f>C14+C19+C24</f>
        <v>0</v>
      </c>
    </row>
    <row r="14" spans="1:9" ht="31.5" hidden="1">
      <c r="A14" s="21" t="s">
        <v>7</v>
      </c>
      <c r="B14" s="22" t="s">
        <v>8</v>
      </c>
      <c r="C14" s="20">
        <f>+C15+C17</f>
        <v>0</v>
      </c>
      <c r="F14" s="519"/>
      <c r="G14" s="519"/>
      <c r="H14" s="519"/>
      <c r="I14" s="519"/>
    </row>
    <row r="15" spans="1:9" ht="31.5" hidden="1">
      <c r="A15" s="23" t="s">
        <v>9</v>
      </c>
      <c r="B15" s="24" t="s">
        <v>10</v>
      </c>
      <c r="C15" s="20">
        <f>+C16</f>
        <v>0</v>
      </c>
    </row>
    <row r="16" spans="1:9" ht="31.5" hidden="1">
      <c r="A16" s="23" t="s">
        <v>11</v>
      </c>
      <c r="B16" s="24" t="s">
        <v>12</v>
      </c>
      <c r="C16" s="25"/>
    </row>
    <row r="17" spans="1:3" ht="31.5" hidden="1">
      <c r="A17" s="23" t="s">
        <v>13</v>
      </c>
      <c r="B17" s="24" t="s">
        <v>14</v>
      </c>
      <c r="C17" s="20">
        <f>+C18</f>
        <v>0</v>
      </c>
    </row>
    <row r="18" spans="1:3" ht="31.5" hidden="1">
      <c r="A18" s="23" t="s">
        <v>15</v>
      </c>
      <c r="B18" s="24" t="s">
        <v>16</v>
      </c>
      <c r="C18" s="25"/>
    </row>
    <row r="19" spans="1:3" ht="31.5" hidden="1">
      <c r="A19" s="21" t="s">
        <v>17</v>
      </c>
      <c r="B19" s="22" t="s">
        <v>18</v>
      </c>
      <c r="C19" s="20">
        <f>+C20+C22</f>
        <v>0</v>
      </c>
    </row>
    <row r="20" spans="1:3" ht="47.25" hidden="1">
      <c r="A20" s="23" t="s">
        <v>19</v>
      </c>
      <c r="B20" s="24" t="s">
        <v>20</v>
      </c>
      <c r="C20" s="20">
        <f>C21</f>
        <v>0</v>
      </c>
    </row>
    <row r="21" spans="1:3" ht="47.25" hidden="1">
      <c r="A21" s="23" t="s">
        <v>21</v>
      </c>
      <c r="B21" s="24" t="s">
        <v>22</v>
      </c>
      <c r="C21" s="25">
        <v>0</v>
      </c>
    </row>
    <row r="22" spans="1:3" ht="47.25" hidden="1">
      <c r="A22" s="23" t="s">
        <v>23</v>
      </c>
      <c r="B22" s="24" t="s">
        <v>24</v>
      </c>
      <c r="C22" s="20">
        <f>C23</f>
        <v>0</v>
      </c>
    </row>
    <row r="23" spans="1:3" ht="47.25" hidden="1">
      <c r="A23" s="23" t="s">
        <v>25</v>
      </c>
      <c r="B23" s="24" t="s">
        <v>26</v>
      </c>
      <c r="C23" s="25">
        <v>0</v>
      </c>
    </row>
    <row r="24" spans="1:3" ht="31.5">
      <c r="A24" s="21" t="s">
        <v>27</v>
      </c>
      <c r="B24" s="22" t="s">
        <v>28</v>
      </c>
      <c r="C24" s="20">
        <f>C25+C29</f>
        <v>0</v>
      </c>
    </row>
    <row r="25" spans="1:3">
      <c r="A25" s="23" t="s">
        <v>29</v>
      </c>
      <c r="B25" s="24" t="s">
        <v>30</v>
      </c>
      <c r="C25" s="20">
        <f>C26</f>
        <v>-13535929</v>
      </c>
    </row>
    <row r="26" spans="1:3">
      <c r="A26" s="23" t="s">
        <v>31</v>
      </c>
      <c r="B26" s="24" t="s">
        <v>32</v>
      </c>
      <c r="C26" s="20">
        <f>C27</f>
        <v>-13535929</v>
      </c>
    </row>
    <row r="27" spans="1:3">
      <c r="A27" s="23" t="s">
        <v>33</v>
      </c>
      <c r="B27" s="24" t="s">
        <v>34</v>
      </c>
      <c r="C27" s="20">
        <f>C28</f>
        <v>-13535929</v>
      </c>
    </row>
    <row r="28" spans="1:3" ht="31.5">
      <c r="A28" s="23" t="s">
        <v>35</v>
      </c>
      <c r="B28" s="24" t="s">
        <v>36</v>
      </c>
      <c r="C28" s="25">
        <v>-13535929</v>
      </c>
    </row>
    <row r="29" spans="1:3">
      <c r="A29" s="23" t="s">
        <v>37</v>
      </c>
      <c r="B29" s="24" t="s">
        <v>38</v>
      </c>
      <c r="C29" s="20">
        <f>C30</f>
        <v>13535929</v>
      </c>
    </row>
    <row r="30" spans="1:3">
      <c r="A30" s="23" t="s">
        <v>39</v>
      </c>
      <c r="B30" s="24" t="s">
        <v>40</v>
      </c>
      <c r="C30" s="20">
        <f>C31</f>
        <v>13535929</v>
      </c>
    </row>
    <row r="31" spans="1:3">
      <c r="A31" s="23" t="s">
        <v>41</v>
      </c>
      <c r="B31" s="24" t="s">
        <v>42</v>
      </c>
      <c r="C31" s="20">
        <f>C32</f>
        <v>13535929</v>
      </c>
    </row>
    <row r="32" spans="1:3" ht="31.5">
      <c r="A32" s="23" t="s">
        <v>43</v>
      </c>
      <c r="B32" s="24" t="s">
        <v>44</v>
      </c>
      <c r="C32" s="25">
        <v>13535929</v>
      </c>
    </row>
  </sheetData>
  <mergeCells count="8">
    <mergeCell ref="A9:C9"/>
    <mergeCell ref="F14:I14"/>
    <mergeCell ref="A1:C1"/>
    <mergeCell ref="A2:C2"/>
    <mergeCell ref="A3:C3"/>
    <mergeCell ref="A4:C4"/>
    <mergeCell ref="A5:C5"/>
    <mergeCell ref="A8:C8"/>
  </mergeCells>
  <pageMargins left="0.7" right="0.7" top="0.75" bottom="0.75" header="0.3" footer="0.3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1"/>
  <sheetViews>
    <sheetView workbookViewId="0">
      <selection activeCell="D12" sqref="D12"/>
    </sheetView>
  </sheetViews>
  <sheetFormatPr defaultColWidth="9" defaultRowHeight="12.75"/>
  <cols>
    <col min="1" max="1" width="6.7109375" style="167" customWidth="1"/>
    <col min="2" max="3" width="19.28515625" style="167" customWidth="1"/>
    <col min="4" max="4" width="19.5703125" style="167" customWidth="1"/>
    <col min="5" max="5" width="20.42578125" style="167" customWidth="1"/>
    <col min="6" max="6" width="18.7109375" style="167" customWidth="1"/>
    <col min="7" max="7" width="18.42578125" style="167" customWidth="1"/>
    <col min="8" max="8" width="8.85546875" style="167" customWidth="1"/>
    <col min="9" max="9" width="7.28515625" style="167" customWidth="1"/>
    <col min="10" max="10" width="0.140625" style="167" customWidth="1"/>
    <col min="11" max="12" width="9" style="167"/>
    <col min="13" max="13" width="12" style="167" customWidth="1"/>
    <col min="14" max="256" width="9" style="167"/>
    <col min="257" max="257" width="6.7109375" style="167" customWidth="1"/>
    <col min="258" max="259" width="19.28515625" style="167" customWidth="1"/>
    <col min="260" max="260" width="19.5703125" style="167" customWidth="1"/>
    <col min="261" max="261" width="20.42578125" style="167" customWidth="1"/>
    <col min="262" max="262" width="18.7109375" style="167" customWidth="1"/>
    <col min="263" max="263" width="18.42578125" style="167" customWidth="1"/>
    <col min="264" max="264" width="8.85546875" style="167" customWidth="1"/>
    <col min="265" max="265" width="7.28515625" style="167" customWidth="1"/>
    <col min="266" max="266" width="0.140625" style="167" customWidth="1"/>
    <col min="267" max="268" width="9" style="167"/>
    <col min="269" max="269" width="12" style="167" customWidth="1"/>
    <col min="270" max="512" width="9" style="167"/>
    <col min="513" max="513" width="6.7109375" style="167" customWidth="1"/>
    <col min="514" max="515" width="19.28515625" style="167" customWidth="1"/>
    <col min="516" max="516" width="19.5703125" style="167" customWidth="1"/>
    <col min="517" max="517" width="20.42578125" style="167" customWidth="1"/>
    <col min="518" max="518" width="18.7109375" style="167" customWidth="1"/>
    <col min="519" max="519" width="18.42578125" style="167" customWidth="1"/>
    <col min="520" max="520" width="8.85546875" style="167" customWidth="1"/>
    <col min="521" max="521" width="7.28515625" style="167" customWidth="1"/>
    <col min="522" max="522" width="0.140625" style="167" customWidth="1"/>
    <col min="523" max="524" width="9" style="167"/>
    <col min="525" max="525" width="12" style="167" customWidth="1"/>
    <col min="526" max="768" width="9" style="167"/>
    <col min="769" max="769" width="6.7109375" style="167" customWidth="1"/>
    <col min="770" max="771" width="19.28515625" style="167" customWidth="1"/>
    <col min="772" max="772" width="19.5703125" style="167" customWidth="1"/>
    <col min="773" max="773" width="20.42578125" style="167" customWidth="1"/>
    <col min="774" max="774" width="18.7109375" style="167" customWidth="1"/>
    <col min="775" max="775" width="18.42578125" style="167" customWidth="1"/>
    <col min="776" max="776" width="8.85546875" style="167" customWidth="1"/>
    <col min="777" max="777" width="7.28515625" style="167" customWidth="1"/>
    <col min="778" max="778" width="0.140625" style="167" customWidth="1"/>
    <col min="779" max="780" width="9" style="167"/>
    <col min="781" max="781" width="12" style="167" customWidth="1"/>
    <col min="782" max="1024" width="9" style="167"/>
    <col min="1025" max="1025" width="6.7109375" style="167" customWidth="1"/>
    <col min="1026" max="1027" width="19.28515625" style="167" customWidth="1"/>
    <col min="1028" max="1028" width="19.5703125" style="167" customWidth="1"/>
    <col min="1029" max="1029" width="20.42578125" style="167" customWidth="1"/>
    <col min="1030" max="1030" width="18.7109375" style="167" customWidth="1"/>
    <col min="1031" max="1031" width="18.42578125" style="167" customWidth="1"/>
    <col min="1032" max="1032" width="8.85546875" style="167" customWidth="1"/>
    <col min="1033" max="1033" width="7.28515625" style="167" customWidth="1"/>
    <col min="1034" max="1034" width="0.140625" style="167" customWidth="1"/>
    <col min="1035" max="1036" width="9" style="167"/>
    <col min="1037" max="1037" width="12" style="167" customWidth="1"/>
    <col min="1038" max="1280" width="9" style="167"/>
    <col min="1281" max="1281" width="6.7109375" style="167" customWidth="1"/>
    <col min="1282" max="1283" width="19.28515625" style="167" customWidth="1"/>
    <col min="1284" max="1284" width="19.5703125" style="167" customWidth="1"/>
    <col min="1285" max="1285" width="20.42578125" style="167" customWidth="1"/>
    <col min="1286" max="1286" width="18.7109375" style="167" customWidth="1"/>
    <col min="1287" max="1287" width="18.42578125" style="167" customWidth="1"/>
    <col min="1288" max="1288" width="8.85546875" style="167" customWidth="1"/>
    <col min="1289" max="1289" width="7.28515625" style="167" customWidth="1"/>
    <col min="1290" max="1290" width="0.140625" style="167" customWidth="1"/>
    <col min="1291" max="1292" width="9" style="167"/>
    <col min="1293" max="1293" width="12" style="167" customWidth="1"/>
    <col min="1294" max="1536" width="9" style="167"/>
    <col min="1537" max="1537" width="6.7109375" style="167" customWidth="1"/>
    <col min="1538" max="1539" width="19.28515625" style="167" customWidth="1"/>
    <col min="1540" max="1540" width="19.5703125" style="167" customWidth="1"/>
    <col min="1541" max="1541" width="20.42578125" style="167" customWidth="1"/>
    <col min="1542" max="1542" width="18.7109375" style="167" customWidth="1"/>
    <col min="1543" max="1543" width="18.42578125" style="167" customWidth="1"/>
    <col min="1544" max="1544" width="8.85546875" style="167" customWidth="1"/>
    <col min="1545" max="1545" width="7.28515625" style="167" customWidth="1"/>
    <col min="1546" max="1546" width="0.140625" style="167" customWidth="1"/>
    <col min="1547" max="1548" width="9" style="167"/>
    <col min="1549" max="1549" width="12" style="167" customWidth="1"/>
    <col min="1550" max="1792" width="9" style="167"/>
    <col min="1793" max="1793" width="6.7109375" style="167" customWidth="1"/>
    <col min="1794" max="1795" width="19.28515625" style="167" customWidth="1"/>
    <col min="1796" max="1796" width="19.5703125" style="167" customWidth="1"/>
    <col min="1797" max="1797" width="20.42578125" style="167" customWidth="1"/>
    <col min="1798" max="1798" width="18.7109375" style="167" customWidth="1"/>
    <col min="1799" max="1799" width="18.42578125" style="167" customWidth="1"/>
    <col min="1800" max="1800" width="8.85546875" style="167" customWidth="1"/>
    <col min="1801" max="1801" width="7.28515625" style="167" customWidth="1"/>
    <col min="1802" max="1802" width="0.140625" style="167" customWidth="1"/>
    <col min="1803" max="1804" width="9" style="167"/>
    <col min="1805" max="1805" width="12" style="167" customWidth="1"/>
    <col min="1806" max="2048" width="9" style="167"/>
    <col min="2049" max="2049" width="6.7109375" style="167" customWidth="1"/>
    <col min="2050" max="2051" width="19.28515625" style="167" customWidth="1"/>
    <col min="2052" max="2052" width="19.5703125" style="167" customWidth="1"/>
    <col min="2053" max="2053" width="20.42578125" style="167" customWidth="1"/>
    <col min="2054" max="2054" width="18.7109375" style="167" customWidth="1"/>
    <col min="2055" max="2055" width="18.42578125" style="167" customWidth="1"/>
    <col min="2056" max="2056" width="8.85546875" style="167" customWidth="1"/>
    <col min="2057" max="2057" width="7.28515625" style="167" customWidth="1"/>
    <col min="2058" max="2058" width="0.140625" style="167" customWidth="1"/>
    <col min="2059" max="2060" width="9" style="167"/>
    <col min="2061" max="2061" width="12" style="167" customWidth="1"/>
    <col min="2062" max="2304" width="9" style="167"/>
    <col min="2305" max="2305" width="6.7109375" style="167" customWidth="1"/>
    <col min="2306" max="2307" width="19.28515625" style="167" customWidth="1"/>
    <col min="2308" max="2308" width="19.5703125" style="167" customWidth="1"/>
    <col min="2309" max="2309" width="20.42578125" style="167" customWidth="1"/>
    <col min="2310" max="2310" width="18.7109375" style="167" customWidth="1"/>
    <col min="2311" max="2311" width="18.42578125" style="167" customWidth="1"/>
    <col min="2312" max="2312" width="8.85546875" style="167" customWidth="1"/>
    <col min="2313" max="2313" width="7.28515625" style="167" customWidth="1"/>
    <col min="2314" max="2314" width="0.140625" style="167" customWidth="1"/>
    <col min="2315" max="2316" width="9" style="167"/>
    <col min="2317" max="2317" width="12" style="167" customWidth="1"/>
    <col min="2318" max="2560" width="9" style="167"/>
    <col min="2561" max="2561" width="6.7109375" style="167" customWidth="1"/>
    <col min="2562" max="2563" width="19.28515625" style="167" customWidth="1"/>
    <col min="2564" max="2564" width="19.5703125" style="167" customWidth="1"/>
    <col min="2565" max="2565" width="20.42578125" style="167" customWidth="1"/>
    <col min="2566" max="2566" width="18.7109375" style="167" customWidth="1"/>
    <col min="2567" max="2567" width="18.42578125" style="167" customWidth="1"/>
    <col min="2568" max="2568" width="8.85546875" style="167" customWidth="1"/>
    <col min="2569" max="2569" width="7.28515625" style="167" customWidth="1"/>
    <col min="2570" max="2570" width="0.140625" style="167" customWidth="1"/>
    <col min="2571" max="2572" width="9" style="167"/>
    <col min="2573" max="2573" width="12" style="167" customWidth="1"/>
    <col min="2574" max="2816" width="9" style="167"/>
    <col min="2817" max="2817" width="6.7109375" style="167" customWidth="1"/>
    <col min="2818" max="2819" width="19.28515625" style="167" customWidth="1"/>
    <col min="2820" max="2820" width="19.5703125" style="167" customWidth="1"/>
    <col min="2821" max="2821" width="20.42578125" style="167" customWidth="1"/>
    <col min="2822" max="2822" width="18.7109375" style="167" customWidth="1"/>
    <col min="2823" max="2823" width="18.42578125" style="167" customWidth="1"/>
    <col min="2824" max="2824" width="8.85546875" style="167" customWidth="1"/>
    <col min="2825" max="2825" width="7.28515625" style="167" customWidth="1"/>
    <col min="2826" max="2826" width="0.140625" style="167" customWidth="1"/>
    <col min="2827" max="2828" width="9" style="167"/>
    <col min="2829" max="2829" width="12" style="167" customWidth="1"/>
    <col min="2830" max="3072" width="9" style="167"/>
    <col min="3073" max="3073" width="6.7109375" style="167" customWidth="1"/>
    <col min="3074" max="3075" width="19.28515625" style="167" customWidth="1"/>
    <col min="3076" max="3076" width="19.5703125" style="167" customWidth="1"/>
    <col min="3077" max="3077" width="20.42578125" style="167" customWidth="1"/>
    <col min="3078" max="3078" width="18.7109375" style="167" customWidth="1"/>
    <col min="3079" max="3079" width="18.42578125" style="167" customWidth="1"/>
    <col min="3080" max="3080" width="8.85546875" style="167" customWidth="1"/>
    <col min="3081" max="3081" width="7.28515625" style="167" customWidth="1"/>
    <col min="3082" max="3082" width="0.140625" style="167" customWidth="1"/>
    <col min="3083" max="3084" width="9" style="167"/>
    <col min="3085" max="3085" width="12" style="167" customWidth="1"/>
    <col min="3086" max="3328" width="9" style="167"/>
    <col min="3329" max="3329" width="6.7109375" style="167" customWidth="1"/>
    <col min="3330" max="3331" width="19.28515625" style="167" customWidth="1"/>
    <col min="3332" max="3332" width="19.5703125" style="167" customWidth="1"/>
    <col min="3333" max="3333" width="20.42578125" style="167" customWidth="1"/>
    <col min="3334" max="3334" width="18.7109375" style="167" customWidth="1"/>
    <col min="3335" max="3335" width="18.42578125" style="167" customWidth="1"/>
    <col min="3336" max="3336" width="8.85546875" style="167" customWidth="1"/>
    <col min="3337" max="3337" width="7.28515625" style="167" customWidth="1"/>
    <col min="3338" max="3338" width="0.140625" style="167" customWidth="1"/>
    <col min="3339" max="3340" width="9" style="167"/>
    <col min="3341" max="3341" width="12" style="167" customWidth="1"/>
    <col min="3342" max="3584" width="9" style="167"/>
    <col min="3585" max="3585" width="6.7109375" style="167" customWidth="1"/>
    <col min="3586" max="3587" width="19.28515625" style="167" customWidth="1"/>
    <col min="3588" max="3588" width="19.5703125" style="167" customWidth="1"/>
    <col min="3589" max="3589" width="20.42578125" style="167" customWidth="1"/>
    <col min="3590" max="3590" width="18.7109375" style="167" customWidth="1"/>
    <col min="3591" max="3591" width="18.42578125" style="167" customWidth="1"/>
    <col min="3592" max="3592" width="8.85546875" style="167" customWidth="1"/>
    <col min="3593" max="3593" width="7.28515625" style="167" customWidth="1"/>
    <col min="3594" max="3594" width="0.140625" style="167" customWidth="1"/>
    <col min="3595" max="3596" width="9" style="167"/>
    <col min="3597" max="3597" width="12" style="167" customWidth="1"/>
    <col min="3598" max="3840" width="9" style="167"/>
    <col min="3841" max="3841" width="6.7109375" style="167" customWidth="1"/>
    <col min="3842" max="3843" width="19.28515625" style="167" customWidth="1"/>
    <col min="3844" max="3844" width="19.5703125" style="167" customWidth="1"/>
    <col min="3845" max="3845" width="20.42578125" style="167" customWidth="1"/>
    <col min="3846" max="3846" width="18.7109375" style="167" customWidth="1"/>
    <col min="3847" max="3847" width="18.42578125" style="167" customWidth="1"/>
    <col min="3848" max="3848" width="8.85546875" style="167" customWidth="1"/>
    <col min="3849" max="3849" width="7.28515625" style="167" customWidth="1"/>
    <col min="3850" max="3850" width="0.140625" style="167" customWidth="1"/>
    <col min="3851" max="3852" width="9" style="167"/>
    <col min="3853" max="3853" width="12" style="167" customWidth="1"/>
    <col min="3854" max="4096" width="9" style="167"/>
    <col min="4097" max="4097" width="6.7109375" style="167" customWidth="1"/>
    <col min="4098" max="4099" width="19.28515625" style="167" customWidth="1"/>
    <col min="4100" max="4100" width="19.5703125" style="167" customWidth="1"/>
    <col min="4101" max="4101" width="20.42578125" style="167" customWidth="1"/>
    <col min="4102" max="4102" width="18.7109375" style="167" customWidth="1"/>
    <col min="4103" max="4103" width="18.42578125" style="167" customWidth="1"/>
    <col min="4104" max="4104" width="8.85546875" style="167" customWidth="1"/>
    <col min="4105" max="4105" width="7.28515625" style="167" customWidth="1"/>
    <col min="4106" max="4106" width="0.140625" style="167" customWidth="1"/>
    <col min="4107" max="4108" width="9" style="167"/>
    <col min="4109" max="4109" width="12" style="167" customWidth="1"/>
    <col min="4110" max="4352" width="9" style="167"/>
    <col min="4353" max="4353" width="6.7109375" style="167" customWidth="1"/>
    <col min="4354" max="4355" width="19.28515625" style="167" customWidth="1"/>
    <col min="4356" max="4356" width="19.5703125" style="167" customWidth="1"/>
    <col min="4357" max="4357" width="20.42578125" style="167" customWidth="1"/>
    <col min="4358" max="4358" width="18.7109375" style="167" customWidth="1"/>
    <col min="4359" max="4359" width="18.42578125" style="167" customWidth="1"/>
    <col min="4360" max="4360" width="8.85546875" style="167" customWidth="1"/>
    <col min="4361" max="4361" width="7.28515625" style="167" customWidth="1"/>
    <col min="4362" max="4362" width="0.140625" style="167" customWidth="1"/>
    <col min="4363" max="4364" width="9" style="167"/>
    <col min="4365" max="4365" width="12" style="167" customWidth="1"/>
    <col min="4366" max="4608" width="9" style="167"/>
    <col min="4609" max="4609" width="6.7109375" style="167" customWidth="1"/>
    <col min="4610" max="4611" width="19.28515625" style="167" customWidth="1"/>
    <col min="4612" max="4612" width="19.5703125" style="167" customWidth="1"/>
    <col min="4613" max="4613" width="20.42578125" style="167" customWidth="1"/>
    <col min="4614" max="4614" width="18.7109375" style="167" customWidth="1"/>
    <col min="4615" max="4615" width="18.42578125" style="167" customWidth="1"/>
    <col min="4616" max="4616" width="8.85546875" style="167" customWidth="1"/>
    <col min="4617" max="4617" width="7.28515625" style="167" customWidth="1"/>
    <col min="4618" max="4618" width="0.140625" style="167" customWidth="1"/>
    <col min="4619" max="4620" width="9" style="167"/>
    <col min="4621" max="4621" width="12" style="167" customWidth="1"/>
    <col min="4622" max="4864" width="9" style="167"/>
    <col min="4865" max="4865" width="6.7109375" style="167" customWidth="1"/>
    <col min="4866" max="4867" width="19.28515625" style="167" customWidth="1"/>
    <col min="4868" max="4868" width="19.5703125" style="167" customWidth="1"/>
    <col min="4869" max="4869" width="20.42578125" style="167" customWidth="1"/>
    <col min="4870" max="4870" width="18.7109375" style="167" customWidth="1"/>
    <col min="4871" max="4871" width="18.42578125" style="167" customWidth="1"/>
    <col min="4872" max="4872" width="8.85546875" style="167" customWidth="1"/>
    <col min="4873" max="4873" width="7.28515625" style="167" customWidth="1"/>
    <col min="4874" max="4874" width="0.140625" style="167" customWidth="1"/>
    <col min="4875" max="4876" width="9" style="167"/>
    <col min="4877" max="4877" width="12" style="167" customWidth="1"/>
    <col min="4878" max="5120" width="9" style="167"/>
    <col min="5121" max="5121" width="6.7109375" style="167" customWidth="1"/>
    <col min="5122" max="5123" width="19.28515625" style="167" customWidth="1"/>
    <col min="5124" max="5124" width="19.5703125" style="167" customWidth="1"/>
    <col min="5125" max="5125" width="20.42578125" style="167" customWidth="1"/>
    <col min="5126" max="5126" width="18.7109375" style="167" customWidth="1"/>
    <col min="5127" max="5127" width="18.42578125" style="167" customWidth="1"/>
    <col min="5128" max="5128" width="8.85546875" style="167" customWidth="1"/>
    <col min="5129" max="5129" width="7.28515625" style="167" customWidth="1"/>
    <col min="5130" max="5130" width="0.140625" style="167" customWidth="1"/>
    <col min="5131" max="5132" width="9" style="167"/>
    <col min="5133" max="5133" width="12" style="167" customWidth="1"/>
    <col min="5134" max="5376" width="9" style="167"/>
    <col min="5377" max="5377" width="6.7109375" style="167" customWidth="1"/>
    <col min="5378" max="5379" width="19.28515625" style="167" customWidth="1"/>
    <col min="5380" max="5380" width="19.5703125" style="167" customWidth="1"/>
    <col min="5381" max="5381" width="20.42578125" style="167" customWidth="1"/>
    <col min="5382" max="5382" width="18.7109375" style="167" customWidth="1"/>
    <col min="5383" max="5383" width="18.42578125" style="167" customWidth="1"/>
    <col min="5384" max="5384" width="8.85546875" style="167" customWidth="1"/>
    <col min="5385" max="5385" width="7.28515625" style="167" customWidth="1"/>
    <col min="5386" max="5386" width="0.140625" style="167" customWidth="1"/>
    <col min="5387" max="5388" width="9" style="167"/>
    <col min="5389" max="5389" width="12" style="167" customWidth="1"/>
    <col min="5390" max="5632" width="9" style="167"/>
    <col min="5633" max="5633" width="6.7109375" style="167" customWidth="1"/>
    <col min="5634" max="5635" width="19.28515625" style="167" customWidth="1"/>
    <col min="5636" max="5636" width="19.5703125" style="167" customWidth="1"/>
    <col min="5637" max="5637" width="20.42578125" style="167" customWidth="1"/>
    <col min="5638" max="5638" width="18.7109375" style="167" customWidth="1"/>
    <col min="5639" max="5639" width="18.42578125" style="167" customWidth="1"/>
    <col min="5640" max="5640" width="8.85546875" style="167" customWidth="1"/>
    <col min="5641" max="5641" width="7.28515625" style="167" customWidth="1"/>
    <col min="5642" max="5642" width="0.140625" style="167" customWidth="1"/>
    <col min="5643" max="5644" width="9" style="167"/>
    <col min="5645" max="5645" width="12" style="167" customWidth="1"/>
    <col min="5646" max="5888" width="9" style="167"/>
    <col min="5889" max="5889" width="6.7109375" style="167" customWidth="1"/>
    <col min="5890" max="5891" width="19.28515625" style="167" customWidth="1"/>
    <col min="5892" max="5892" width="19.5703125" style="167" customWidth="1"/>
    <col min="5893" max="5893" width="20.42578125" style="167" customWidth="1"/>
    <col min="5894" max="5894" width="18.7109375" style="167" customWidth="1"/>
    <col min="5895" max="5895" width="18.42578125" style="167" customWidth="1"/>
    <col min="5896" max="5896" width="8.85546875" style="167" customWidth="1"/>
    <col min="5897" max="5897" width="7.28515625" style="167" customWidth="1"/>
    <col min="5898" max="5898" width="0.140625" style="167" customWidth="1"/>
    <col min="5899" max="5900" width="9" style="167"/>
    <col min="5901" max="5901" width="12" style="167" customWidth="1"/>
    <col min="5902" max="6144" width="9" style="167"/>
    <col min="6145" max="6145" width="6.7109375" style="167" customWidth="1"/>
    <col min="6146" max="6147" width="19.28515625" style="167" customWidth="1"/>
    <col min="6148" max="6148" width="19.5703125" style="167" customWidth="1"/>
    <col min="6149" max="6149" width="20.42578125" style="167" customWidth="1"/>
    <col min="6150" max="6150" width="18.7109375" style="167" customWidth="1"/>
    <col min="6151" max="6151" width="18.42578125" style="167" customWidth="1"/>
    <col min="6152" max="6152" width="8.85546875" style="167" customWidth="1"/>
    <col min="6153" max="6153" width="7.28515625" style="167" customWidth="1"/>
    <col min="6154" max="6154" width="0.140625" style="167" customWidth="1"/>
    <col min="6155" max="6156" width="9" style="167"/>
    <col min="6157" max="6157" width="12" style="167" customWidth="1"/>
    <col min="6158" max="6400" width="9" style="167"/>
    <col min="6401" max="6401" width="6.7109375" style="167" customWidth="1"/>
    <col min="6402" max="6403" width="19.28515625" style="167" customWidth="1"/>
    <col min="6404" max="6404" width="19.5703125" style="167" customWidth="1"/>
    <col min="6405" max="6405" width="20.42578125" style="167" customWidth="1"/>
    <col min="6406" max="6406" width="18.7109375" style="167" customWidth="1"/>
    <col min="6407" max="6407" width="18.42578125" style="167" customWidth="1"/>
    <col min="6408" max="6408" width="8.85546875" style="167" customWidth="1"/>
    <col min="6409" max="6409" width="7.28515625" style="167" customWidth="1"/>
    <col min="6410" max="6410" width="0.140625" style="167" customWidth="1"/>
    <col min="6411" max="6412" width="9" style="167"/>
    <col min="6413" max="6413" width="12" style="167" customWidth="1"/>
    <col min="6414" max="6656" width="9" style="167"/>
    <col min="6657" max="6657" width="6.7109375" style="167" customWidth="1"/>
    <col min="6658" max="6659" width="19.28515625" style="167" customWidth="1"/>
    <col min="6660" max="6660" width="19.5703125" style="167" customWidth="1"/>
    <col min="6661" max="6661" width="20.42578125" style="167" customWidth="1"/>
    <col min="6662" max="6662" width="18.7109375" style="167" customWidth="1"/>
    <col min="6663" max="6663" width="18.42578125" style="167" customWidth="1"/>
    <col min="6664" max="6664" width="8.85546875" style="167" customWidth="1"/>
    <col min="6665" max="6665" width="7.28515625" style="167" customWidth="1"/>
    <col min="6666" max="6666" width="0.140625" style="167" customWidth="1"/>
    <col min="6667" max="6668" width="9" style="167"/>
    <col min="6669" max="6669" width="12" style="167" customWidth="1"/>
    <col min="6670" max="6912" width="9" style="167"/>
    <col min="6913" max="6913" width="6.7109375" style="167" customWidth="1"/>
    <col min="6914" max="6915" width="19.28515625" style="167" customWidth="1"/>
    <col min="6916" max="6916" width="19.5703125" style="167" customWidth="1"/>
    <col min="6917" max="6917" width="20.42578125" style="167" customWidth="1"/>
    <col min="6918" max="6918" width="18.7109375" style="167" customWidth="1"/>
    <col min="6919" max="6919" width="18.42578125" style="167" customWidth="1"/>
    <col min="6920" max="6920" width="8.85546875" style="167" customWidth="1"/>
    <col min="6921" max="6921" width="7.28515625" style="167" customWidth="1"/>
    <col min="6922" max="6922" width="0.140625" style="167" customWidth="1"/>
    <col min="6923" max="6924" width="9" style="167"/>
    <col min="6925" max="6925" width="12" style="167" customWidth="1"/>
    <col min="6926" max="7168" width="9" style="167"/>
    <col min="7169" max="7169" width="6.7109375" style="167" customWidth="1"/>
    <col min="7170" max="7171" width="19.28515625" style="167" customWidth="1"/>
    <col min="7172" max="7172" width="19.5703125" style="167" customWidth="1"/>
    <col min="7173" max="7173" width="20.42578125" style="167" customWidth="1"/>
    <col min="7174" max="7174" width="18.7109375" style="167" customWidth="1"/>
    <col min="7175" max="7175" width="18.42578125" style="167" customWidth="1"/>
    <col min="7176" max="7176" width="8.85546875" style="167" customWidth="1"/>
    <col min="7177" max="7177" width="7.28515625" style="167" customWidth="1"/>
    <col min="7178" max="7178" width="0.140625" style="167" customWidth="1"/>
    <col min="7179" max="7180" width="9" style="167"/>
    <col min="7181" max="7181" width="12" style="167" customWidth="1"/>
    <col min="7182" max="7424" width="9" style="167"/>
    <col min="7425" max="7425" width="6.7109375" style="167" customWidth="1"/>
    <col min="7426" max="7427" width="19.28515625" style="167" customWidth="1"/>
    <col min="7428" max="7428" width="19.5703125" style="167" customWidth="1"/>
    <col min="7429" max="7429" width="20.42578125" style="167" customWidth="1"/>
    <col min="7430" max="7430" width="18.7109375" style="167" customWidth="1"/>
    <col min="7431" max="7431" width="18.42578125" style="167" customWidth="1"/>
    <col min="7432" max="7432" width="8.85546875" style="167" customWidth="1"/>
    <col min="7433" max="7433" width="7.28515625" style="167" customWidth="1"/>
    <col min="7434" max="7434" width="0.140625" style="167" customWidth="1"/>
    <col min="7435" max="7436" width="9" style="167"/>
    <col min="7437" max="7437" width="12" style="167" customWidth="1"/>
    <col min="7438" max="7680" width="9" style="167"/>
    <col min="7681" max="7681" width="6.7109375" style="167" customWidth="1"/>
    <col min="7682" max="7683" width="19.28515625" style="167" customWidth="1"/>
    <col min="7684" max="7684" width="19.5703125" style="167" customWidth="1"/>
    <col min="7685" max="7685" width="20.42578125" style="167" customWidth="1"/>
    <col min="7686" max="7686" width="18.7109375" style="167" customWidth="1"/>
    <col min="7687" max="7687" width="18.42578125" style="167" customWidth="1"/>
    <col min="7688" max="7688" width="8.85546875" style="167" customWidth="1"/>
    <col min="7689" max="7689" width="7.28515625" style="167" customWidth="1"/>
    <col min="7690" max="7690" width="0.140625" style="167" customWidth="1"/>
    <col min="7691" max="7692" width="9" style="167"/>
    <col min="7693" max="7693" width="12" style="167" customWidth="1"/>
    <col min="7694" max="7936" width="9" style="167"/>
    <col min="7937" max="7937" width="6.7109375" style="167" customWidth="1"/>
    <col min="7938" max="7939" width="19.28515625" style="167" customWidth="1"/>
    <col min="7940" max="7940" width="19.5703125" style="167" customWidth="1"/>
    <col min="7941" max="7941" width="20.42578125" style="167" customWidth="1"/>
    <col min="7942" max="7942" width="18.7109375" style="167" customWidth="1"/>
    <col min="7943" max="7943" width="18.42578125" style="167" customWidth="1"/>
    <col min="7944" max="7944" width="8.85546875" style="167" customWidth="1"/>
    <col min="7945" max="7945" width="7.28515625" style="167" customWidth="1"/>
    <col min="7946" max="7946" width="0.140625" style="167" customWidth="1"/>
    <col min="7947" max="7948" width="9" style="167"/>
    <col min="7949" max="7949" width="12" style="167" customWidth="1"/>
    <col min="7950" max="8192" width="9" style="167"/>
    <col min="8193" max="8193" width="6.7109375" style="167" customWidth="1"/>
    <col min="8194" max="8195" width="19.28515625" style="167" customWidth="1"/>
    <col min="8196" max="8196" width="19.5703125" style="167" customWidth="1"/>
    <col min="8197" max="8197" width="20.42578125" style="167" customWidth="1"/>
    <col min="8198" max="8198" width="18.7109375" style="167" customWidth="1"/>
    <col min="8199" max="8199" width="18.42578125" style="167" customWidth="1"/>
    <col min="8200" max="8200" width="8.85546875" style="167" customWidth="1"/>
    <col min="8201" max="8201" width="7.28515625" style="167" customWidth="1"/>
    <col min="8202" max="8202" width="0.140625" style="167" customWidth="1"/>
    <col min="8203" max="8204" width="9" style="167"/>
    <col min="8205" max="8205" width="12" style="167" customWidth="1"/>
    <col min="8206" max="8448" width="9" style="167"/>
    <col min="8449" max="8449" width="6.7109375" style="167" customWidth="1"/>
    <col min="8450" max="8451" width="19.28515625" style="167" customWidth="1"/>
    <col min="8452" max="8452" width="19.5703125" style="167" customWidth="1"/>
    <col min="8453" max="8453" width="20.42578125" style="167" customWidth="1"/>
    <col min="8454" max="8454" width="18.7109375" style="167" customWidth="1"/>
    <col min="8455" max="8455" width="18.42578125" style="167" customWidth="1"/>
    <col min="8456" max="8456" width="8.85546875" style="167" customWidth="1"/>
    <col min="8457" max="8457" width="7.28515625" style="167" customWidth="1"/>
    <col min="8458" max="8458" width="0.140625" style="167" customWidth="1"/>
    <col min="8459" max="8460" width="9" style="167"/>
    <col min="8461" max="8461" width="12" style="167" customWidth="1"/>
    <col min="8462" max="8704" width="9" style="167"/>
    <col min="8705" max="8705" width="6.7109375" style="167" customWidth="1"/>
    <col min="8706" max="8707" width="19.28515625" style="167" customWidth="1"/>
    <col min="8708" max="8708" width="19.5703125" style="167" customWidth="1"/>
    <col min="8709" max="8709" width="20.42578125" style="167" customWidth="1"/>
    <col min="8710" max="8710" width="18.7109375" style="167" customWidth="1"/>
    <col min="8711" max="8711" width="18.42578125" style="167" customWidth="1"/>
    <col min="8712" max="8712" width="8.85546875" style="167" customWidth="1"/>
    <col min="8713" max="8713" width="7.28515625" style="167" customWidth="1"/>
    <col min="8714" max="8714" width="0.140625" style="167" customWidth="1"/>
    <col min="8715" max="8716" width="9" style="167"/>
    <col min="8717" max="8717" width="12" style="167" customWidth="1"/>
    <col min="8718" max="8960" width="9" style="167"/>
    <col min="8961" max="8961" width="6.7109375" style="167" customWidth="1"/>
    <col min="8962" max="8963" width="19.28515625" style="167" customWidth="1"/>
    <col min="8964" max="8964" width="19.5703125" style="167" customWidth="1"/>
    <col min="8965" max="8965" width="20.42578125" style="167" customWidth="1"/>
    <col min="8966" max="8966" width="18.7109375" style="167" customWidth="1"/>
    <col min="8967" max="8967" width="18.42578125" style="167" customWidth="1"/>
    <col min="8968" max="8968" width="8.85546875" style="167" customWidth="1"/>
    <col min="8969" max="8969" width="7.28515625" style="167" customWidth="1"/>
    <col min="8970" max="8970" width="0.140625" style="167" customWidth="1"/>
    <col min="8971" max="8972" width="9" style="167"/>
    <col min="8973" max="8973" width="12" style="167" customWidth="1"/>
    <col min="8974" max="9216" width="9" style="167"/>
    <col min="9217" max="9217" width="6.7109375" style="167" customWidth="1"/>
    <col min="9218" max="9219" width="19.28515625" style="167" customWidth="1"/>
    <col min="9220" max="9220" width="19.5703125" style="167" customWidth="1"/>
    <col min="9221" max="9221" width="20.42578125" style="167" customWidth="1"/>
    <col min="9222" max="9222" width="18.7109375" style="167" customWidth="1"/>
    <col min="9223" max="9223" width="18.42578125" style="167" customWidth="1"/>
    <col min="9224" max="9224" width="8.85546875" style="167" customWidth="1"/>
    <col min="9225" max="9225" width="7.28515625" style="167" customWidth="1"/>
    <col min="9226" max="9226" width="0.140625" style="167" customWidth="1"/>
    <col min="9227" max="9228" width="9" style="167"/>
    <col min="9229" max="9229" width="12" style="167" customWidth="1"/>
    <col min="9230" max="9472" width="9" style="167"/>
    <col min="9473" max="9473" width="6.7109375" style="167" customWidth="1"/>
    <col min="9474" max="9475" width="19.28515625" style="167" customWidth="1"/>
    <col min="9476" max="9476" width="19.5703125" style="167" customWidth="1"/>
    <col min="9477" max="9477" width="20.42578125" style="167" customWidth="1"/>
    <col min="9478" max="9478" width="18.7109375" style="167" customWidth="1"/>
    <col min="9479" max="9479" width="18.42578125" style="167" customWidth="1"/>
    <col min="9480" max="9480" width="8.85546875" style="167" customWidth="1"/>
    <col min="9481" max="9481" width="7.28515625" style="167" customWidth="1"/>
    <col min="9482" max="9482" width="0.140625" style="167" customWidth="1"/>
    <col min="9483" max="9484" width="9" style="167"/>
    <col min="9485" max="9485" width="12" style="167" customWidth="1"/>
    <col min="9486" max="9728" width="9" style="167"/>
    <col min="9729" max="9729" width="6.7109375" style="167" customWidth="1"/>
    <col min="9730" max="9731" width="19.28515625" style="167" customWidth="1"/>
    <col min="9732" max="9732" width="19.5703125" style="167" customWidth="1"/>
    <col min="9733" max="9733" width="20.42578125" style="167" customWidth="1"/>
    <col min="9734" max="9734" width="18.7109375" style="167" customWidth="1"/>
    <col min="9735" max="9735" width="18.42578125" style="167" customWidth="1"/>
    <col min="9736" max="9736" width="8.85546875" style="167" customWidth="1"/>
    <col min="9737" max="9737" width="7.28515625" style="167" customWidth="1"/>
    <col min="9738" max="9738" width="0.140625" style="167" customWidth="1"/>
    <col min="9739" max="9740" width="9" style="167"/>
    <col min="9741" max="9741" width="12" style="167" customWidth="1"/>
    <col min="9742" max="9984" width="9" style="167"/>
    <col min="9985" max="9985" width="6.7109375" style="167" customWidth="1"/>
    <col min="9986" max="9987" width="19.28515625" style="167" customWidth="1"/>
    <col min="9988" max="9988" width="19.5703125" style="167" customWidth="1"/>
    <col min="9989" max="9989" width="20.42578125" style="167" customWidth="1"/>
    <col min="9990" max="9990" width="18.7109375" style="167" customWidth="1"/>
    <col min="9991" max="9991" width="18.42578125" style="167" customWidth="1"/>
    <col min="9992" max="9992" width="8.85546875" style="167" customWidth="1"/>
    <col min="9993" max="9993" width="7.28515625" style="167" customWidth="1"/>
    <col min="9994" max="9994" width="0.140625" style="167" customWidth="1"/>
    <col min="9995" max="9996" width="9" style="167"/>
    <col min="9997" max="9997" width="12" style="167" customWidth="1"/>
    <col min="9998" max="10240" width="9" style="167"/>
    <col min="10241" max="10241" width="6.7109375" style="167" customWidth="1"/>
    <col min="10242" max="10243" width="19.28515625" style="167" customWidth="1"/>
    <col min="10244" max="10244" width="19.5703125" style="167" customWidth="1"/>
    <col min="10245" max="10245" width="20.42578125" style="167" customWidth="1"/>
    <col min="10246" max="10246" width="18.7109375" style="167" customWidth="1"/>
    <col min="10247" max="10247" width="18.42578125" style="167" customWidth="1"/>
    <col min="10248" max="10248" width="8.85546875" style="167" customWidth="1"/>
    <col min="10249" max="10249" width="7.28515625" style="167" customWidth="1"/>
    <col min="10250" max="10250" width="0.140625" style="167" customWidth="1"/>
    <col min="10251" max="10252" width="9" style="167"/>
    <col min="10253" max="10253" width="12" style="167" customWidth="1"/>
    <col min="10254" max="10496" width="9" style="167"/>
    <col min="10497" max="10497" width="6.7109375" style="167" customWidth="1"/>
    <col min="10498" max="10499" width="19.28515625" style="167" customWidth="1"/>
    <col min="10500" max="10500" width="19.5703125" style="167" customWidth="1"/>
    <col min="10501" max="10501" width="20.42578125" style="167" customWidth="1"/>
    <col min="10502" max="10502" width="18.7109375" style="167" customWidth="1"/>
    <col min="10503" max="10503" width="18.42578125" style="167" customWidth="1"/>
    <col min="10504" max="10504" width="8.85546875" style="167" customWidth="1"/>
    <col min="10505" max="10505" width="7.28515625" style="167" customWidth="1"/>
    <col min="10506" max="10506" width="0.140625" style="167" customWidth="1"/>
    <col min="10507" max="10508" width="9" style="167"/>
    <col min="10509" max="10509" width="12" style="167" customWidth="1"/>
    <col min="10510" max="10752" width="9" style="167"/>
    <col min="10753" max="10753" width="6.7109375" style="167" customWidth="1"/>
    <col min="10754" max="10755" width="19.28515625" style="167" customWidth="1"/>
    <col min="10756" max="10756" width="19.5703125" style="167" customWidth="1"/>
    <col min="10757" max="10757" width="20.42578125" style="167" customWidth="1"/>
    <col min="10758" max="10758" width="18.7109375" style="167" customWidth="1"/>
    <col min="10759" max="10759" width="18.42578125" style="167" customWidth="1"/>
    <col min="10760" max="10760" width="8.85546875" style="167" customWidth="1"/>
    <col min="10761" max="10761" width="7.28515625" style="167" customWidth="1"/>
    <col min="10762" max="10762" width="0.140625" style="167" customWidth="1"/>
    <col min="10763" max="10764" width="9" style="167"/>
    <col min="10765" max="10765" width="12" style="167" customWidth="1"/>
    <col min="10766" max="11008" width="9" style="167"/>
    <col min="11009" max="11009" width="6.7109375" style="167" customWidth="1"/>
    <col min="11010" max="11011" width="19.28515625" style="167" customWidth="1"/>
    <col min="11012" max="11012" width="19.5703125" style="167" customWidth="1"/>
    <col min="11013" max="11013" width="20.42578125" style="167" customWidth="1"/>
    <col min="11014" max="11014" width="18.7109375" style="167" customWidth="1"/>
    <col min="11015" max="11015" width="18.42578125" style="167" customWidth="1"/>
    <col min="11016" max="11016" width="8.85546875" style="167" customWidth="1"/>
    <col min="11017" max="11017" width="7.28515625" style="167" customWidth="1"/>
    <col min="11018" max="11018" width="0.140625" style="167" customWidth="1"/>
    <col min="11019" max="11020" width="9" style="167"/>
    <col min="11021" max="11021" width="12" style="167" customWidth="1"/>
    <col min="11022" max="11264" width="9" style="167"/>
    <col min="11265" max="11265" width="6.7109375" style="167" customWidth="1"/>
    <col min="11266" max="11267" width="19.28515625" style="167" customWidth="1"/>
    <col min="11268" max="11268" width="19.5703125" style="167" customWidth="1"/>
    <col min="11269" max="11269" width="20.42578125" style="167" customWidth="1"/>
    <col min="11270" max="11270" width="18.7109375" style="167" customWidth="1"/>
    <col min="11271" max="11271" width="18.42578125" style="167" customWidth="1"/>
    <col min="11272" max="11272" width="8.85546875" style="167" customWidth="1"/>
    <col min="11273" max="11273" width="7.28515625" style="167" customWidth="1"/>
    <col min="11274" max="11274" width="0.140625" style="167" customWidth="1"/>
    <col min="11275" max="11276" width="9" style="167"/>
    <col min="11277" max="11277" width="12" style="167" customWidth="1"/>
    <col min="11278" max="11520" width="9" style="167"/>
    <col min="11521" max="11521" width="6.7109375" style="167" customWidth="1"/>
    <col min="11522" max="11523" width="19.28515625" style="167" customWidth="1"/>
    <col min="11524" max="11524" width="19.5703125" style="167" customWidth="1"/>
    <col min="11525" max="11525" width="20.42578125" style="167" customWidth="1"/>
    <col min="11526" max="11526" width="18.7109375" style="167" customWidth="1"/>
    <col min="11527" max="11527" width="18.42578125" style="167" customWidth="1"/>
    <col min="11528" max="11528" width="8.85546875" style="167" customWidth="1"/>
    <col min="11529" max="11529" width="7.28515625" style="167" customWidth="1"/>
    <col min="11530" max="11530" width="0.140625" style="167" customWidth="1"/>
    <col min="11531" max="11532" width="9" style="167"/>
    <col min="11533" max="11533" width="12" style="167" customWidth="1"/>
    <col min="11534" max="11776" width="9" style="167"/>
    <col min="11777" max="11777" width="6.7109375" style="167" customWidth="1"/>
    <col min="11778" max="11779" width="19.28515625" style="167" customWidth="1"/>
    <col min="11780" max="11780" width="19.5703125" style="167" customWidth="1"/>
    <col min="11781" max="11781" width="20.42578125" style="167" customWidth="1"/>
    <col min="11782" max="11782" width="18.7109375" style="167" customWidth="1"/>
    <col min="11783" max="11783" width="18.42578125" style="167" customWidth="1"/>
    <col min="11784" max="11784" width="8.85546875" style="167" customWidth="1"/>
    <col min="11785" max="11785" width="7.28515625" style="167" customWidth="1"/>
    <col min="11786" max="11786" width="0.140625" style="167" customWidth="1"/>
    <col min="11787" max="11788" width="9" style="167"/>
    <col min="11789" max="11789" width="12" style="167" customWidth="1"/>
    <col min="11790" max="12032" width="9" style="167"/>
    <col min="12033" max="12033" width="6.7109375" style="167" customWidth="1"/>
    <col min="12034" max="12035" width="19.28515625" style="167" customWidth="1"/>
    <col min="12036" max="12036" width="19.5703125" style="167" customWidth="1"/>
    <col min="12037" max="12037" width="20.42578125" style="167" customWidth="1"/>
    <col min="12038" max="12038" width="18.7109375" style="167" customWidth="1"/>
    <col min="12039" max="12039" width="18.42578125" style="167" customWidth="1"/>
    <col min="12040" max="12040" width="8.85546875" style="167" customWidth="1"/>
    <col min="12041" max="12041" width="7.28515625" style="167" customWidth="1"/>
    <col min="12042" max="12042" width="0.140625" style="167" customWidth="1"/>
    <col min="12043" max="12044" width="9" style="167"/>
    <col min="12045" max="12045" width="12" style="167" customWidth="1"/>
    <col min="12046" max="12288" width="9" style="167"/>
    <col min="12289" max="12289" width="6.7109375" style="167" customWidth="1"/>
    <col min="12290" max="12291" width="19.28515625" style="167" customWidth="1"/>
    <col min="12292" max="12292" width="19.5703125" style="167" customWidth="1"/>
    <col min="12293" max="12293" width="20.42578125" style="167" customWidth="1"/>
    <col min="12294" max="12294" width="18.7109375" style="167" customWidth="1"/>
    <col min="12295" max="12295" width="18.42578125" style="167" customWidth="1"/>
    <col min="12296" max="12296" width="8.85546875" style="167" customWidth="1"/>
    <col min="12297" max="12297" width="7.28515625" style="167" customWidth="1"/>
    <col min="12298" max="12298" width="0.140625" style="167" customWidth="1"/>
    <col min="12299" max="12300" width="9" style="167"/>
    <col min="12301" max="12301" width="12" style="167" customWidth="1"/>
    <col min="12302" max="12544" width="9" style="167"/>
    <col min="12545" max="12545" width="6.7109375" style="167" customWidth="1"/>
    <col min="12546" max="12547" width="19.28515625" style="167" customWidth="1"/>
    <col min="12548" max="12548" width="19.5703125" style="167" customWidth="1"/>
    <col min="12549" max="12549" width="20.42578125" style="167" customWidth="1"/>
    <col min="12550" max="12550" width="18.7109375" style="167" customWidth="1"/>
    <col min="12551" max="12551" width="18.42578125" style="167" customWidth="1"/>
    <col min="12552" max="12552" width="8.85546875" style="167" customWidth="1"/>
    <col min="12553" max="12553" width="7.28515625" style="167" customWidth="1"/>
    <col min="12554" max="12554" width="0.140625" style="167" customWidth="1"/>
    <col min="12555" max="12556" width="9" style="167"/>
    <col min="12557" max="12557" width="12" style="167" customWidth="1"/>
    <col min="12558" max="12800" width="9" style="167"/>
    <col min="12801" max="12801" width="6.7109375" style="167" customWidth="1"/>
    <col min="12802" max="12803" width="19.28515625" style="167" customWidth="1"/>
    <col min="12804" max="12804" width="19.5703125" style="167" customWidth="1"/>
    <col min="12805" max="12805" width="20.42578125" style="167" customWidth="1"/>
    <col min="12806" max="12806" width="18.7109375" style="167" customWidth="1"/>
    <col min="12807" max="12807" width="18.42578125" style="167" customWidth="1"/>
    <col min="12808" max="12808" width="8.85546875" style="167" customWidth="1"/>
    <col min="12809" max="12809" width="7.28515625" style="167" customWidth="1"/>
    <col min="12810" max="12810" width="0.140625" style="167" customWidth="1"/>
    <col min="12811" max="12812" width="9" style="167"/>
    <col min="12813" max="12813" width="12" style="167" customWidth="1"/>
    <col min="12814" max="13056" width="9" style="167"/>
    <col min="13057" max="13057" width="6.7109375" style="167" customWidth="1"/>
    <col min="13058" max="13059" width="19.28515625" style="167" customWidth="1"/>
    <col min="13060" max="13060" width="19.5703125" style="167" customWidth="1"/>
    <col min="13061" max="13061" width="20.42578125" style="167" customWidth="1"/>
    <col min="13062" max="13062" width="18.7109375" style="167" customWidth="1"/>
    <col min="13063" max="13063" width="18.42578125" style="167" customWidth="1"/>
    <col min="13064" max="13064" width="8.85546875" style="167" customWidth="1"/>
    <col min="13065" max="13065" width="7.28515625" style="167" customWidth="1"/>
    <col min="13066" max="13066" width="0.140625" style="167" customWidth="1"/>
    <col min="13067" max="13068" width="9" style="167"/>
    <col min="13069" max="13069" width="12" style="167" customWidth="1"/>
    <col min="13070" max="13312" width="9" style="167"/>
    <col min="13313" max="13313" width="6.7109375" style="167" customWidth="1"/>
    <col min="13314" max="13315" width="19.28515625" style="167" customWidth="1"/>
    <col min="13316" max="13316" width="19.5703125" style="167" customWidth="1"/>
    <col min="13317" max="13317" width="20.42578125" style="167" customWidth="1"/>
    <col min="13318" max="13318" width="18.7109375" style="167" customWidth="1"/>
    <col min="13319" max="13319" width="18.42578125" style="167" customWidth="1"/>
    <col min="13320" max="13320" width="8.85546875" style="167" customWidth="1"/>
    <col min="13321" max="13321" width="7.28515625" style="167" customWidth="1"/>
    <col min="13322" max="13322" width="0.140625" style="167" customWidth="1"/>
    <col min="13323" max="13324" width="9" style="167"/>
    <col min="13325" max="13325" width="12" style="167" customWidth="1"/>
    <col min="13326" max="13568" width="9" style="167"/>
    <col min="13569" max="13569" width="6.7109375" style="167" customWidth="1"/>
    <col min="13570" max="13571" width="19.28515625" style="167" customWidth="1"/>
    <col min="13572" max="13572" width="19.5703125" style="167" customWidth="1"/>
    <col min="13573" max="13573" width="20.42578125" style="167" customWidth="1"/>
    <col min="13574" max="13574" width="18.7109375" style="167" customWidth="1"/>
    <col min="13575" max="13575" width="18.42578125" style="167" customWidth="1"/>
    <col min="13576" max="13576" width="8.85546875" style="167" customWidth="1"/>
    <col min="13577" max="13577" width="7.28515625" style="167" customWidth="1"/>
    <col min="13578" max="13578" width="0.140625" style="167" customWidth="1"/>
    <col min="13579" max="13580" width="9" style="167"/>
    <col min="13581" max="13581" width="12" style="167" customWidth="1"/>
    <col min="13582" max="13824" width="9" style="167"/>
    <col min="13825" max="13825" width="6.7109375" style="167" customWidth="1"/>
    <col min="13826" max="13827" width="19.28515625" style="167" customWidth="1"/>
    <col min="13828" max="13828" width="19.5703125" style="167" customWidth="1"/>
    <col min="13829" max="13829" width="20.42578125" style="167" customWidth="1"/>
    <col min="13830" max="13830" width="18.7109375" style="167" customWidth="1"/>
    <col min="13831" max="13831" width="18.42578125" style="167" customWidth="1"/>
    <col min="13832" max="13832" width="8.85546875" style="167" customWidth="1"/>
    <col min="13833" max="13833" width="7.28515625" style="167" customWidth="1"/>
    <col min="13834" max="13834" width="0.140625" style="167" customWidth="1"/>
    <col min="13835" max="13836" width="9" style="167"/>
    <col min="13837" max="13837" width="12" style="167" customWidth="1"/>
    <col min="13838" max="14080" width="9" style="167"/>
    <col min="14081" max="14081" width="6.7109375" style="167" customWidth="1"/>
    <col min="14082" max="14083" width="19.28515625" style="167" customWidth="1"/>
    <col min="14084" max="14084" width="19.5703125" style="167" customWidth="1"/>
    <col min="14085" max="14085" width="20.42578125" style="167" customWidth="1"/>
    <col min="14086" max="14086" width="18.7109375" style="167" customWidth="1"/>
    <col min="14087" max="14087" width="18.42578125" style="167" customWidth="1"/>
    <col min="14088" max="14088" width="8.85546875" style="167" customWidth="1"/>
    <col min="14089" max="14089" width="7.28515625" style="167" customWidth="1"/>
    <col min="14090" max="14090" width="0.140625" style="167" customWidth="1"/>
    <col min="14091" max="14092" width="9" style="167"/>
    <col min="14093" max="14093" width="12" style="167" customWidth="1"/>
    <col min="14094" max="14336" width="9" style="167"/>
    <col min="14337" max="14337" width="6.7109375" style="167" customWidth="1"/>
    <col min="14338" max="14339" width="19.28515625" style="167" customWidth="1"/>
    <col min="14340" max="14340" width="19.5703125" style="167" customWidth="1"/>
    <col min="14341" max="14341" width="20.42578125" style="167" customWidth="1"/>
    <col min="14342" max="14342" width="18.7109375" style="167" customWidth="1"/>
    <col min="14343" max="14343" width="18.42578125" style="167" customWidth="1"/>
    <col min="14344" max="14344" width="8.85546875" style="167" customWidth="1"/>
    <col min="14345" max="14345" width="7.28515625" style="167" customWidth="1"/>
    <col min="14346" max="14346" width="0.140625" style="167" customWidth="1"/>
    <col min="14347" max="14348" width="9" style="167"/>
    <col min="14349" max="14349" width="12" style="167" customWidth="1"/>
    <col min="14350" max="14592" width="9" style="167"/>
    <col min="14593" max="14593" width="6.7109375" style="167" customWidth="1"/>
    <col min="14594" max="14595" width="19.28515625" style="167" customWidth="1"/>
    <col min="14596" max="14596" width="19.5703125" style="167" customWidth="1"/>
    <col min="14597" max="14597" width="20.42578125" style="167" customWidth="1"/>
    <col min="14598" max="14598" width="18.7109375" style="167" customWidth="1"/>
    <col min="14599" max="14599" width="18.42578125" style="167" customWidth="1"/>
    <col min="14600" max="14600" width="8.85546875" style="167" customWidth="1"/>
    <col min="14601" max="14601" width="7.28515625" style="167" customWidth="1"/>
    <col min="14602" max="14602" width="0.140625" style="167" customWidth="1"/>
    <col min="14603" max="14604" width="9" style="167"/>
    <col min="14605" max="14605" width="12" style="167" customWidth="1"/>
    <col min="14606" max="14848" width="9" style="167"/>
    <col min="14849" max="14849" width="6.7109375" style="167" customWidth="1"/>
    <col min="14850" max="14851" width="19.28515625" style="167" customWidth="1"/>
    <col min="14852" max="14852" width="19.5703125" style="167" customWidth="1"/>
    <col min="14853" max="14853" width="20.42578125" style="167" customWidth="1"/>
    <col min="14854" max="14854" width="18.7109375" style="167" customWidth="1"/>
    <col min="14855" max="14855" width="18.42578125" style="167" customWidth="1"/>
    <col min="14856" max="14856" width="8.85546875" style="167" customWidth="1"/>
    <col min="14857" max="14857" width="7.28515625" style="167" customWidth="1"/>
    <col min="14858" max="14858" width="0.140625" style="167" customWidth="1"/>
    <col min="14859" max="14860" width="9" style="167"/>
    <col min="14861" max="14861" width="12" style="167" customWidth="1"/>
    <col min="14862" max="15104" width="9" style="167"/>
    <col min="15105" max="15105" width="6.7109375" style="167" customWidth="1"/>
    <col min="15106" max="15107" width="19.28515625" style="167" customWidth="1"/>
    <col min="15108" max="15108" width="19.5703125" style="167" customWidth="1"/>
    <col min="15109" max="15109" width="20.42578125" style="167" customWidth="1"/>
    <col min="15110" max="15110" width="18.7109375" style="167" customWidth="1"/>
    <col min="15111" max="15111" width="18.42578125" style="167" customWidth="1"/>
    <col min="15112" max="15112" width="8.85546875" style="167" customWidth="1"/>
    <col min="15113" max="15113" width="7.28515625" style="167" customWidth="1"/>
    <col min="15114" max="15114" width="0.140625" style="167" customWidth="1"/>
    <col min="15115" max="15116" width="9" style="167"/>
    <col min="15117" max="15117" width="12" style="167" customWidth="1"/>
    <col min="15118" max="15360" width="9" style="167"/>
    <col min="15361" max="15361" width="6.7109375" style="167" customWidth="1"/>
    <col min="15362" max="15363" width="19.28515625" style="167" customWidth="1"/>
    <col min="15364" max="15364" width="19.5703125" style="167" customWidth="1"/>
    <col min="15365" max="15365" width="20.42578125" style="167" customWidth="1"/>
    <col min="15366" max="15366" width="18.7109375" style="167" customWidth="1"/>
    <col min="15367" max="15367" width="18.42578125" style="167" customWidth="1"/>
    <col min="15368" max="15368" width="8.85546875" style="167" customWidth="1"/>
    <col min="15369" max="15369" width="7.28515625" style="167" customWidth="1"/>
    <col min="15370" max="15370" width="0.140625" style="167" customWidth="1"/>
    <col min="15371" max="15372" width="9" style="167"/>
    <col min="15373" max="15373" width="12" style="167" customWidth="1"/>
    <col min="15374" max="15616" width="9" style="167"/>
    <col min="15617" max="15617" width="6.7109375" style="167" customWidth="1"/>
    <col min="15618" max="15619" width="19.28515625" style="167" customWidth="1"/>
    <col min="15620" max="15620" width="19.5703125" style="167" customWidth="1"/>
    <col min="15621" max="15621" width="20.42578125" style="167" customWidth="1"/>
    <col min="15622" max="15622" width="18.7109375" style="167" customWidth="1"/>
    <col min="15623" max="15623" width="18.42578125" style="167" customWidth="1"/>
    <col min="15624" max="15624" width="8.85546875" style="167" customWidth="1"/>
    <col min="15625" max="15625" width="7.28515625" style="167" customWidth="1"/>
    <col min="15626" max="15626" width="0.140625" style="167" customWidth="1"/>
    <col min="15627" max="15628" width="9" style="167"/>
    <col min="15629" max="15629" width="12" style="167" customWidth="1"/>
    <col min="15630" max="15872" width="9" style="167"/>
    <col min="15873" max="15873" width="6.7109375" style="167" customWidth="1"/>
    <col min="15874" max="15875" width="19.28515625" style="167" customWidth="1"/>
    <col min="15876" max="15876" width="19.5703125" style="167" customWidth="1"/>
    <col min="15877" max="15877" width="20.42578125" style="167" customWidth="1"/>
    <col min="15878" max="15878" width="18.7109375" style="167" customWidth="1"/>
    <col min="15879" max="15879" width="18.42578125" style="167" customWidth="1"/>
    <col min="15880" max="15880" width="8.85546875" style="167" customWidth="1"/>
    <col min="15881" max="15881" width="7.28515625" style="167" customWidth="1"/>
    <col min="15882" max="15882" width="0.140625" style="167" customWidth="1"/>
    <col min="15883" max="15884" width="9" style="167"/>
    <col min="15885" max="15885" width="12" style="167" customWidth="1"/>
    <col min="15886" max="16128" width="9" style="167"/>
    <col min="16129" max="16129" width="6.7109375" style="167" customWidth="1"/>
    <col min="16130" max="16131" width="19.28515625" style="167" customWidth="1"/>
    <col min="16132" max="16132" width="19.5703125" style="167" customWidth="1"/>
    <col min="16133" max="16133" width="20.42578125" style="167" customWidth="1"/>
    <col min="16134" max="16134" width="18.7109375" style="167" customWidth="1"/>
    <col min="16135" max="16135" width="18.42578125" style="167" customWidth="1"/>
    <col min="16136" max="16136" width="8.85546875" style="167" customWidth="1"/>
    <col min="16137" max="16137" width="7.28515625" style="167" customWidth="1"/>
    <col min="16138" max="16138" width="0.140625" style="167" customWidth="1"/>
    <col min="16139" max="16140" width="9" style="167"/>
    <col min="16141" max="16141" width="12" style="167" customWidth="1"/>
    <col min="16142" max="16384" width="9" style="167"/>
  </cols>
  <sheetData>
    <row r="1" spans="1:15" s="138" customFormat="1">
      <c r="A1" s="137"/>
      <c r="B1" s="137"/>
      <c r="C1" s="137"/>
      <c r="D1" s="137"/>
      <c r="E1" s="553" t="s">
        <v>582</v>
      </c>
      <c r="F1" s="553"/>
      <c r="G1" s="553"/>
    </row>
    <row r="2" spans="1:15" s="138" customFormat="1">
      <c r="A2" s="137"/>
      <c r="B2" s="137"/>
      <c r="C2" s="137"/>
      <c r="D2" s="137"/>
      <c r="E2" s="553" t="s">
        <v>556</v>
      </c>
      <c r="F2" s="553"/>
      <c r="G2" s="553"/>
    </row>
    <row r="3" spans="1:15" s="138" customFormat="1">
      <c r="A3" s="137"/>
      <c r="B3" s="137"/>
      <c r="C3" s="137"/>
      <c r="D3" s="137"/>
      <c r="E3" s="553" t="s">
        <v>557</v>
      </c>
      <c r="F3" s="553"/>
      <c r="G3" s="553"/>
    </row>
    <row r="4" spans="1:15" s="138" customFormat="1" ht="41.25" customHeight="1">
      <c r="A4" s="137"/>
      <c r="B4" s="139"/>
      <c r="C4" s="139"/>
      <c r="D4" s="139"/>
      <c r="E4" s="554" t="s">
        <v>661</v>
      </c>
      <c r="F4" s="554"/>
      <c r="G4" s="554"/>
    </row>
    <row r="5" spans="1:15" s="138" customFormat="1" ht="13.5" customHeight="1">
      <c r="A5" s="137"/>
      <c r="B5" s="137"/>
      <c r="C5" s="168"/>
      <c r="D5" s="168"/>
      <c r="E5" s="555" t="s">
        <v>662</v>
      </c>
      <c r="F5" s="555"/>
      <c r="G5" s="555"/>
    </row>
    <row r="6" spans="1:15">
      <c r="C6" s="210"/>
      <c r="D6" s="210"/>
      <c r="E6" s="210"/>
      <c r="G6" s="168"/>
      <c r="H6" s="168"/>
      <c r="I6" s="168"/>
      <c r="J6" s="168"/>
      <c r="K6" s="168"/>
      <c r="L6" s="168"/>
      <c r="M6" s="168"/>
      <c r="N6" s="168"/>
      <c r="O6" s="169"/>
    </row>
    <row r="7" spans="1:15"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9"/>
    </row>
    <row r="8" spans="1:15" ht="18.75">
      <c r="B8" s="571" t="s">
        <v>583</v>
      </c>
      <c r="C8" s="571"/>
      <c r="D8" s="571"/>
      <c r="E8" s="571"/>
      <c r="F8" s="571"/>
      <c r="G8" s="172"/>
      <c r="H8" s="172"/>
      <c r="I8" s="172"/>
      <c r="J8" s="173"/>
      <c r="K8" s="173"/>
      <c r="L8" s="173"/>
      <c r="M8" s="173"/>
      <c r="N8" s="173"/>
    </row>
    <row r="9" spans="1:15" ht="46.5" customHeight="1">
      <c r="A9" s="564" t="s">
        <v>644</v>
      </c>
      <c r="B9" s="564"/>
      <c r="C9" s="564"/>
      <c r="D9" s="564"/>
      <c r="E9" s="564"/>
      <c r="F9" s="564"/>
      <c r="G9" s="564"/>
      <c r="H9" s="172"/>
      <c r="I9" s="172"/>
      <c r="J9" s="173"/>
      <c r="K9" s="173"/>
      <c r="L9" s="173"/>
      <c r="M9" s="173"/>
      <c r="N9" s="173"/>
    </row>
    <row r="10" spans="1:15" ht="13.5" customHeight="1">
      <c r="B10" s="211"/>
      <c r="C10" s="211"/>
      <c r="D10" s="211"/>
      <c r="E10" s="211"/>
      <c r="F10" s="211"/>
      <c r="G10" s="172"/>
      <c r="H10" s="172"/>
      <c r="I10" s="172"/>
      <c r="J10" s="173"/>
      <c r="K10" s="173"/>
      <c r="L10" s="173"/>
      <c r="M10" s="173"/>
      <c r="N10" s="173"/>
    </row>
    <row r="11" spans="1:15" ht="18.75">
      <c r="B11" s="565" t="s">
        <v>645</v>
      </c>
      <c r="C11" s="565"/>
      <c r="D11" s="565"/>
      <c r="E11" s="565"/>
      <c r="F11" s="565"/>
      <c r="G11" s="172"/>
      <c r="H11" s="172"/>
      <c r="I11" s="172"/>
      <c r="J11" s="173"/>
      <c r="K11" s="173"/>
      <c r="L11" s="173"/>
      <c r="M11" s="173"/>
      <c r="N11" s="173"/>
    </row>
    <row r="12" spans="1:15" ht="18.75">
      <c r="B12" s="172"/>
      <c r="C12" s="172"/>
      <c r="D12" s="172"/>
      <c r="E12" s="172"/>
      <c r="F12" s="172"/>
      <c r="G12" s="172"/>
      <c r="H12" s="172"/>
      <c r="I12" s="172"/>
      <c r="J12" s="173"/>
      <c r="K12" s="173"/>
      <c r="L12" s="173"/>
      <c r="M12" s="173"/>
      <c r="N12" s="173"/>
    </row>
    <row r="13" spans="1:15" ht="63.75">
      <c r="A13" s="209"/>
      <c r="B13" s="212" t="s">
        <v>584</v>
      </c>
      <c r="C13" s="212" t="s">
        <v>585</v>
      </c>
      <c r="D13" s="212" t="s">
        <v>586</v>
      </c>
      <c r="E13" s="212" t="s">
        <v>587</v>
      </c>
      <c r="F13" s="212" t="s">
        <v>588</v>
      </c>
      <c r="G13" s="212" t="s">
        <v>589</v>
      </c>
      <c r="H13" s="172"/>
      <c r="I13" s="172"/>
      <c r="J13" s="173"/>
      <c r="K13" s="173"/>
      <c r="L13" s="173"/>
      <c r="M13" s="173"/>
      <c r="N13" s="173"/>
    </row>
    <row r="14" spans="1:15" ht="18.75">
      <c r="A14" s="213">
        <v>1</v>
      </c>
      <c r="B14" s="213">
        <v>2</v>
      </c>
      <c r="C14" s="213">
        <v>3</v>
      </c>
      <c r="D14" s="213">
        <v>4</v>
      </c>
      <c r="E14" s="213">
        <v>5</v>
      </c>
      <c r="F14" s="213">
        <v>6</v>
      </c>
      <c r="G14" s="213">
        <v>7</v>
      </c>
      <c r="H14" s="172"/>
      <c r="I14" s="172"/>
      <c r="J14" s="173"/>
      <c r="K14" s="173"/>
      <c r="L14" s="173"/>
      <c r="M14" s="173"/>
      <c r="N14" s="173"/>
    </row>
    <row r="15" spans="1:15" ht="18.75">
      <c r="A15" s="209"/>
      <c r="B15" s="182"/>
      <c r="C15" s="182"/>
      <c r="D15" s="182"/>
      <c r="E15" s="182"/>
      <c r="F15" s="182"/>
      <c r="G15" s="182"/>
      <c r="H15" s="172"/>
      <c r="I15" s="172"/>
      <c r="J15" s="173"/>
      <c r="K15" s="173"/>
      <c r="L15" s="173"/>
      <c r="M15" s="173"/>
      <c r="N15" s="173"/>
    </row>
    <row r="16" spans="1:15" ht="18.75">
      <c r="A16" s="209"/>
      <c r="B16" s="182" t="s">
        <v>590</v>
      </c>
      <c r="C16" s="181" t="s">
        <v>564</v>
      </c>
      <c r="D16" s="181" t="s">
        <v>564</v>
      </c>
      <c r="E16" s="181" t="s">
        <v>564</v>
      </c>
      <c r="F16" s="181" t="s">
        <v>564</v>
      </c>
      <c r="G16" s="181" t="s">
        <v>564</v>
      </c>
      <c r="H16" s="172"/>
      <c r="I16" s="172"/>
      <c r="J16" s="173"/>
      <c r="K16" s="173"/>
      <c r="L16" s="173"/>
      <c r="M16" s="173"/>
      <c r="N16" s="173"/>
    </row>
    <row r="17" spans="1:14" ht="43.5" customHeight="1">
      <c r="A17" s="191"/>
      <c r="B17" s="566" t="s">
        <v>646</v>
      </c>
      <c r="C17" s="566"/>
      <c r="D17" s="566"/>
      <c r="E17" s="566"/>
      <c r="F17" s="566"/>
      <c r="G17" s="566"/>
      <c r="H17" s="172"/>
      <c r="I17" s="172"/>
      <c r="J17" s="173"/>
      <c r="K17" s="173"/>
      <c r="L17" s="173"/>
      <c r="M17" s="173"/>
      <c r="N17" s="173"/>
    </row>
    <row r="18" spans="1:14" ht="18.75">
      <c r="A18" s="191"/>
      <c r="B18" s="176"/>
      <c r="C18" s="176"/>
      <c r="D18" s="176"/>
      <c r="E18" s="176"/>
      <c r="F18" s="176"/>
      <c r="G18" s="172"/>
      <c r="H18" s="172"/>
      <c r="I18" s="172"/>
      <c r="J18" s="173"/>
      <c r="K18" s="173"/>
      <c r="L18" s="173"/>
      <c r="M18" s="173"/>
      <c r="N18" s="173"/>
    </row>
    <row r="19" spans="1:14" ht="30.75" customHeight="1">
      <c r="A19" s="567" t="s">
        <v>591</v>
      </c>
      <c r="B19" s="567"/>
      <c r="C19" s="567"/>
      <c r="D19" s="562" t="s">
        <v>592</v>
      </c>
      <c r="E19" s="562"/>
      <c r="F19" s="562"/>
      <c r="G19" s="562"/>
      <c r="H19" s="172"/>
      <c r="I19" s="172"/>
      <c r="J19" s="173"/>
      <c r="K19" s="173"/>
      <c r="L19" s="173"/>
      <c r="M19" s="173"/>
      <c r="N19" s="173"/>
    </row>
    <row r="20" spans="1:14" ht="30.75" customHeight="1">
      <c r="A20" s="568" t="s">
        <v>593</v>
      </c>
      <c r="B20" s="568"/>
      <c r="C20" s="568"/>
      <c r="D20" s="569">
        <v>0</v>
      </c>
      <c r="E20" s="569"/>
      <c r="F20" s="569"/>
      <c r="G20" s="570"/>
      <c r="H20" s="172"/>
      <c r="I20" s="172"/>
      <c r="J20" s="173"/>
      <c r="K20" s="173"/>
      <c r="L20" s="173"/>
      <c r="M20" s="173"/>
      <c r="N20" s="173"/>
    </row>
    <row r="21" spans="1:14" ht="30" customHeight="1">
      <c r="A21" s="559" t="s">
        <v>594</v>
      </c>
      <c r="B21" s="560"/>
      <c r="C21" s="561"/>
      <c r="D21" s="562">
        <v>0</v>
      </c>
      <c r="E21" s="562"/>
      <c r="F21" s="562"/>
      <c r="G21" s="562"/>
      <c r="H21" s="172"/>
      <c r="I21" s="172"/>
    </row>
    <row r="22" spans="1:14" ht="18.75">
      <c r="A22" s="191"/>
      <c r="B22" s="214"/>
      <c r="C22" s="214"/>
      <c r="D22" s="563"/>
      <c r="E22" s="563"/>
      <c r="F22" s="176"/>
      <c r="G22" s="172"/>
      <c r="H22" s="172"/>
      <c r="I22" s="172"/>
    </row>
    <row r="23" spans="1:14" ht="18.75">
      <c r="A23" s="191"/>
      <c r="B23" s="215"/>
      <c r="C23" s="215"/>
      <c r="D23" s="216"/>
      <c r="E23" s="217"/>
      <c r="F23" s="176"/>
      <c r="G23" s="172"/>
      <c r="H23" s="172"/>
      <c r="I23" s="172"/>
    </row>
    <row r="24" spans="1:14">
      <c r="A24" s="191"/>
      <c r="B24" s="191"/>
      <c r="C24" s="191"/>
      <c r="D24" s="191"/>
      <c r="E24" s="191"/>
      <c r="F24" s="191"/>
    </row>
    <row r="25" spans="1:14" ht="15.75" hidden="1">
      <c r="A25" s="191"/>
      <c r="B25" s="176"/>
      <c r="C25" s="176"/>
      <c r="D25" s="176"/>
      <c r="E25" s="191"/>
      <c r="F25" s="191"/>
    </row>
    <row r="26" spans="1:14" hidden="1">
      <c r="A26" s="191"/>
      <c r="B26" s="191"/>
      <c r="C26" s="191"/>
      <c r="D26" s="191"/>
      <c r="E26" s="191"/>
      <c r="F26" s="191"/>
    </row>
    <row r="27" spans="1:14" ht="15.75" hidden="1">
      <c r="A27" s="191"/>
      <c r="B27" s="176"/>
      <c r="C27" s="176"/>
      <c r="D27" s="176"/>
      <c r="E27" s="218"/>
      <c r="F27" s="191"/>
    </row>
    <row r="28" spans="1:14" ht="18.75" hidden="1">
      <c r="A28" s="191"/>
      <c r="B28" s="215"/>
      <c r="C28" s="215"/>
      <c r="D28" s="218"/>
      <c r="E28" s="214"/>
      <c r="F28" s="191"/>
    </row>
    <row r="29" spans="1:14" ht="18.75" hidden="1">
      <c r="A29" s="191"/>
      <c r="B29" s="215"/>
      <c r="C29" s="215"/>
      <c r="D29" s="176"/>
      <c r="E29" s="214"/>
      <c r="F29" s="191"/>
    </row>
    <row r="30" spans="1:14" ht="18.75" hidden="1">
      <c r="A30" s="191"/>
      <c r="B30" s="215"/>
      <c r="C30" s="215"/>
      <c r="D30" s="216"/>
      <c r="E30" s="217"/>
      <c r="F30" s="191"/>
    </row>
    <row r="31" spans="1:14">
      <c r="A31" s="191"/>
      <c r="B31" s="191"/>
      <c r="C31" s="191"/>
      <c r="D31" s="191"/>
      <c r="E31" s="191"/>
      <c r="F31" s="191"/>
    </row>
  </sheetData>
  <mergeCells count="16">
    <mergeCell ref="B8:F8"/>
    <mergeCell ref="E1:G1"/>
    <mergeCell ref="E2:G2"/>
    <mergeCell ref="E3:G3"/>
    <mergeCell ref="E4:G4"/>
    <mergeCell ref="E5:G5"/>
    <mergeCell ref="A21:C21"/>
    <mergeCell ref="D21:G21"/>
    <mergeCell ref="D22:E22"/>
    <mergeCell ref="A9:G9"/>
    <mergeCell ref="B11:F11"/>
    <mergeCell ref="B17:G17"/>
    <mergeCell ref="A19:C19"/>
    <mergeCell ref="D19:G19"/>
    <mergeCell ref="A20:C20"/>
    <mergeCell ref="D20:G20"/>
  </mergeCells>
  <pageMargins left="0.70866141732283505" right="0" top="0.74803149606299202" bottom="0.74803149606299202" header="0.31496062992126" footer="0.31496062992126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0"/>
  <sheetViews>
    <sheetView tabSelected="1" workbookViewId="0">
      <selection activeCell="F13" sqref="F13"/>
    </sheetView>
  </sheetViews>
  <sheetFormatPr defaultColWidth="9" defaultRowHeight="12.75"/>
  <cols>
    <col min="1" max="1" width="4" style="167" customWidth="1"/>
    <col min="2" max="2" width="17.28515625" style="167" customWidth="1"/>
    <col min="3" max="3" width="18.5703125" style="167" customWidth="1"/>
    <col min="4" max="5" width="19.5703125" style="167" customWidth="1"/>
    <col min="6" max="6" width="20.42578125" style="167" customWidth="1"/>
    <col min="7" max="7" width="17.5703125" style="167" customWidth="1"/>
    <col min="8" max="8" width="19.7109375" style="167" customWidth="1"/>
    <col min="9" max="9" width="8.85546875" style="167" customWidth="1"/>
    <col min="10" max="10" width="7.28515625" style="167" customWidth="1"/>
    <col min="11" max="11" width="0.140625" style="167" customWidth="1"/>
    <col min="12" max="13" width="9" style="167"/>
    <col min="14" max="14" width="12" style="167" customWidth="1"/>
    <col min="15" max="256" width="9" style="167"/>
    <col min="257" max="257" width="4" style="167" customWidth="1"/>
    <col min="258" max="258" width="17.28515625" style="167" customWidth="1"/>
    <col min="259" max="259" width="17.42578125" style="167" customWidth="1"/>
    <col min="260" max="261" width="19.5703125" style="167" customWidth="1"/>
    <col min="262" max="262" width="20.42578125" style="167" customWidth="1"/>
    <col min="263" max="263" width="17.5703125" style="167" customWidth="1"/>
    <col min="264" max="264" width="19.7109375" style="167" customWidth="1"/>
    <col min="265" max="265" width="8.85546875" style="167" customWidth="1"/>
    <col min="266" max="266" width="7.28515625" style="167" customWidth="1"/>
    <col min="267" max="267" width="0.140625" style="167" customWidth="1"/>
    <col min="268" max="269" width="9" style="167"/>
    <col min="270" max="270" width="12" style="167" customWidth="1"/>
    <col min="271" max="512" width="9" style="167"/>
    <col min="513" max="513" width="4" style="167" customWidth="1"/>
    <col min="514" max="514" width="17.28515625" style="167" customWidth="1"/>
    <col min="515" max="515" width="17.42578125" style="167" customWidth="1"/>
    <col min="516" max="517" width="19.5703125" style="167" customWidth="1"/>
    <col min="518" max="518" width="20.42578125" style="167" customWidth="1"/>
    <col min="519" max="519" width="17.5703125" style="167" customWidth="1"/>
    <col min="520" max="520" width="19.7109375" style="167" customWidth="1"/>
    <col min="521" max="521" width="8.85546875" style="167" customWidth="1"/>
    <col min="522" max="522" width="7.28515625" style="167" customWidth="1"/>
    <col min="523" max="523" width="0.140625" style="167" customWidth="1"/>
    <col min="524" max="525" width="9" style="167"/>
    <col min="526" max="526" width="12" style="167" customWidth="1"/>
    <col min="527" max="768" width="9" style="167"/>
    <col min="769" max="769" width="4" style="167" customWidth="1"/>
    <col min="770" max="770" width="17.28515625" style="167" customWidth="1"/>
    <col min="771" max="771" width="17.42578125" style="167" customWidth="1"/>
    <col min="772" max="773" width="19.5703125" style="167" customWidth="1"/>
    <col min="774" max="774" width="20.42578125" style="167" customWidth="1"/>
    <col min="775" max="775" width="17.5703125" style="167" customWidth="1"/>
    <col min="776" max="776" width="19.7109375" style="167" customWidth="1"/>
    <col min="777" max="777" width="8.85546875" style="167" customWidth="1"/>
    <col min="778" max="778" width="7.28515625" style="167" customWidth="1"/>
    <col min="779" max="779" width="0.140625" style="167" customWidth="1"/>
    <col min="780" max="781" width="9" style="167"/>
    <col min="782" max="782" width="12" style="167" customWidth="1"/>
    <col min="783" max="1024" width="9" style="167"/>
    <col min="1025" max="1025" width="4" style="167" customWidth="1"/>
    <col min="1026" max="1026" width="17.28515625" style="167" customWidth="1"/>
    <col min="1027" max="1027" width="17.42578125" style="167" customWidth="1"/>
    <col min="1028" max="1029" width="19.5703125" style="167" customWidth="1"/>
    <col min="1030" max="1030" width="20.42578125" style="167" customWidth="1"/>
    <col min="1031" max="1031" width="17.5703125" style="167" customWidth="1"/>
    <col min="1032" max="1032" width="19.7109375" style="167" customWidth="1"/>
    <col min="1033" max="1033" width="8.85546875" style="167" customWidth="1"/>
    <col min="1034" max="1034" width="7.28515625" style="167" customWidth="1"/>
    <col min="1035" max="1035" width="0.140625" style="167" customWidth="1"/>
    <col min="1036" max="1037" width="9" style="167"/>
    <col min="1038" max="1038" width="12" style="167" customWidth="1"/>
    <col min="1039" max="1280" width="9" style="167"/>
    <col min="1281" max="1281" width="4" style="167" customWidth="1"/>
    <col min="1282" max="1282" width="17.28515625" style="167" customWidth="1"/>
    <col min="1283" max="1283" width="17.42578125" style="167" customWidth="1"/>
    <col min="1284" max="1285" width="19.5703125" style="167" customWidth="1"/>
    <col min="1286" max="1286" width="20.42578125" style="167" customWidth="1"/>
    <col min="1287" max="1287" width="17.5703125" style="167" customWidth="1"/>
    <col min="1288" max="1288" width="19.7109375" style="167" customWidth="1"/>
    <col min="1289" max="1289" width="8.85546875" style="167" customWidth="1"/>
    <col min="1290" max="1290" width="7.28515625" style="167" customWidth="1"/>
    <col min="1291" max="1291" width="0.140625" style="167" customWidth="1"/>
    <col min="1292" max="1293" width="9" style="167"/>
    <col min="1294" max="1294" width="12" style="167" customWidth="1"/>
    <col min="1295" max="1536" width="9" style="167"/>
    <col min="1537" max="1537" width="4" style="167" customWidth="1"/>
    <col min="1538" max="1538" width="17.28515625" style="167" customWidth="1"/>
    <col min="1539" max="1539" width="17.42578125" style="167" customWidth="1"/>
    <col min="1540" max="1541" width="19.5703125" style="167" customWidth="1"/>
    <col min="1542" max="1542" width="20.42578125" style="167" customWidth="1"/>
    <col min="1543" max="1543" width="17.5703125" style="167" customWidth="1"/>
    <col min="1544" max="1544" width="19.7109375" style="167" customWidth="1"/>
    <col min="1545" max="1545" width="8.85546875" style="167" customWidth="1"/>
    <col min="1546" max="1546" width="7.28515625" style="167" customWidth="1"/>
    <col min="1547" max="1547" width="0.140625" style="167" customWidth="1"/>
    <col min="1548" max="1549" width="9" style="167"/>
    <col min="1550" max="1550" width="12" style="167" customWidth="1"/>
    <col min="1551" max="1792" width="9" style="167"/>
    <col min="1793" max="1793" width="4" style="167" customWidth="1"/>
    <col min="1794" max="1794" width="17.28515625" style="167" customWidth="1"/>
    <col min="1795" max="1795" width="17.42578125" style="167" customWidth="1"/>
    <col min="1796" max="1797" width="19.5703125" style="167" customWidth="1"/>
    <col min="1798" max="1798" width="20.42578125" style="167" customWidth="1"/>
    <col min="1799" max="1799" width="17.5703125" style="167" customWidth="1"/>
    <col min="1800" max="1800" width="19.7109375" style="167" customWidth="1"/>
    <col min="1801" max="1801" width="8.85546875" style="167" customWidth="1"/>
    <col min="1802" max="1802" width="7.28515625" style="167" customWidth="1"/>
    <col min="1803" max="1803" width="0.140625" style="167" customWidth="1"/>
    <col min="1804" max="1805" width="9" style="167"/>
    <col min="1806" max="1806" width="12" style="167" customWidth="1"/>
    <col min="1807" max="2048" width="9" style="167"/>
    <col min="2049" max="2049" width="4" style="167" customWidth="1"/>
    <col min="2050" max="2050" width="17.28515625" style="167" customWidth="1"/>
    <col min="2051" max="2051" width="17.42578125" style="167" customWidth="1"/>
    <col min="2052" max="2053" width="19.5703125" style="167" customWidth="1"/>
    <col min="2054" max="2054" width="20.42578125" style="167" customWidth="1"/>
    <col min="2055" max="2055" width="17.5703125" style="167" customWidth="1"/>
    <col min="2056" max="2056" width="19.7109375" style="167" customWidth="1"/>
    <col min="2057" max="2057" width="8.85546875" style="167" customWidth="1"/>
    <col min="2058" max="2058" width="7.28515625" style="167" customWidth="1"/>
    <col min="2059" max="2059" width="0.140625" style="167" customWidth="1"/>
    <col min="2060" max="2061" width="9" style="167"/>
    <col min="2062" max="2062" width="12" style="167" customWidth="1"/>
    <col min="2063" max="2304" width="9" style="167"/>
    <col min="2305" max="2305" width="4" style="167" customWidth="1"/>
    <col min="2306" max="2306" width="17.28515625" style="167" customWidth="1"/>
    <col min="2307" max="2307" width="17.42578125" style="167" customWidth="1"/>
    <col min="2308" max="2309" width="19.5703125" style="167" customWidth="1"/>
    <col min="2310" max="2310" width="20.42578125" style="167" customWidth="1"/>
    <col min="2311" max="2311" width="17.5703125" style="167" customWidth="1"/>
    <col min="2312" max="2312" width="19.7109375" style="167" customWidth="1"/>
    <col min="2313" max="2313" width="8.85546875" style="167" customWidth="1"/>
    <col min="2314" max="2314" width="7.28515625" style="167" customWidth="1"/>
    <col min="2315" max="2315" width="0.140625" style="167" customWidth="1"/>
    <col min="2316" max="2317" width="9" style="167"/>
    <col min="2318" max="2318" width="12" style="167" customWidth="1"/>
    <col min="2319" max="2560" width="9" style="167"/>
    <col min="2561" max="2561" width="4" style="167" customWidth="1"/>
    <col min="2562" max="2562" width="17.28515625" style="167" customWidth="1"/>
    <col min="2563" max="2563" width="17.42578125" style="167" customWidth="1"/>
    <col min="2564" max="2565" width="19.5703125" style="167" customWidth="1"/>
    <col min="2566" max="2566" width="20.42578125" style="167" customWidth="1"/>
    <col min="2567" max="2567" width="17.5703125" style="167" customWidth="1"/>
    <col min="2568" max="2568" width="19.7109375" style="167" customWidth="1"/>
    <col min="2569" max="2569" width="8.85546875" style="167" customWidth="1"/>
    <col min="2570" max="2570" width="7.28515625" style="167" customWidth="1"/>
    <col min="2571" max="2571" width="0.140625" style="167" customWidth="1"/>
    <col min="2572" max="2573" width="9" style="167"/>
    <col min="2574" max="2574" width="12" style="167" customWidth="1"/>
    <col min="2575" max="2816" width="9" style="167"/>
    <col min="2817" max="2817" width="4" style="167" customWidth="1"/>
    <col min="2818" max="2818" width="17.28515625" style="167" customWidth="1"/>
    <col min="2819" max="2819" width="17.42578125" style="167" customWidth="1"/>
    <col min="2820" max="2821" width="19.5703125" style="167" customWidth="1"/>
    <col min="2822" max="2822" width="20.42578125" style="167" customWidth="1"/>
    <col min="2823" max="2823" width="17.5703125" style="167" customWidth="1"/>
    <col min="2824" max="2824" width="19.7109375" style="167" customWidth="1"/>
    <col min="2825" max="2825" width="8.85546875" style="167" customWidth="1"/>
    <col min="2826" max="2826" width="7.28515625" style="167" customWidth="1"/>
    <col min="2827" max="2827" width="0.140625" style="167" customWidth="1"/>
    <col min="2828" max="2829" width="9" style="167"/>
    <col min="2830" max="2830" width="12" style="167" customWidth="1"/>
    <col min="2831" max="3072" width="9" style="167"/>
    <col min="3073" max="3073" width="4" style="167" customWidth="1"/>
    <col min="3074" max="3074" width="17.28515625" style="167" customWidth="1"/>
    <col min="3075" max="3075" width="17.42578125" style="167" customWidth="1"/>
    <col min="3076" max="3077" width="19.5703125" style="167" customWidth="1"/>
    <col min="3078" max="3078" width="20.42578125" style="167" customWidth="1"/>
    <col min="3079" max="3079" width="17.5703125" style="167" customWidth="1"/>
    <col min="3080" max="3080" width="19.7109375" style="167" customWidth="1"/>
    <col min="3081" max="3081" width="8.85546875" style="167" customWidth="1"/>
    <col min="3082" max="3082" width="7.28515625" style="167" customWidth="1"/>
    <col min="3083" max="3083" width="0.140625" style="167" customWidth="1"/>
    <col min="3084" max="3085" width="9" style="167"/>
    <col min="3086" max="3086" width="12" style="167" customWidth="1"/>
    <col min="3087" max="3328" width="9" style="167"/>
    <col min="3329" max="3329" width="4" style="167" customWidth="1"/>
    <col min="3330" max="3330" width="17.28515625" style="167" customWidth="1"/>
    <col min="3331" max="3331" width="17.42578125" style="167" customWidth="1"/>
    <col min="3332" max="3333" width="19.5703125" style="167" customWidth="1"/>
    <col min="3334" max="3334" width="20.42578125" style="167" customWidth="1"/>
    <col min="3335" max="3335" width="17.5703125" style="167" customWidth="1"/>
    <col min="3336" max="3336" width="19.7109375" style="167" customWidth="1"/>
    <col min="3337" max="3337" width="8.85546875" style="167" customWidth="1"/>
    <col min="3338" max="3338" width="7.28515625" style="167" customWidth="1"/>
    <col min="3339" max="3339" width="0.140625" style="167" customWidth="1"/>
    <col min="3340" max="3341" width="9" style="167"/>
    <col min="3342" max="3342" width="12" style="167" customWidth="1"/>
    <col min="3343" max="3584" width="9" style="167"/>
    <col min="3585" max="3585" width="4" style="167" customWidth="1"/>
    <col min="3586" max="3586" width="17.28515625" style="167" customWidth="1"/>
    <col min="3587" max="3587" width="17.42578125" style="167" customWidth="1"/>
    <col min="3588" max="3589" width="19.5703125" style="167" customWidth="1"/>
    <col min="3590" max="3590" width="20.42578125" style="167" customWidth="1"/>
    <col min="3591" max="3591" width="17.5703125" style="167" customWidth="1"/>
    <col min="3592" max="3592" width="19.7109375" style="167" customWidth="1"/>
    <col min="3593" max="3593" width="8.85546875" style="167" customWidth="1"/>
    <col min="3594" max="3594" width="7.28515625" style="167" customWidth="1"/>
    <col min="3595" max="3595" width="0.140625" style="167" customWidth="1"/>
    <col min="3596" max="3597" width="9" style="167"/>
    <col min="3598" max="3598" width="12" style="167" customWidth="1"/>
    <col min="3599" max="3840" width="9" style="167"/>
    <col min="3841" max="3841" width="4" style="167" customWidth="1"/>
    <col min="3842" max="3842" width="17.28515625" style="167" customWidth="1"/>
    <col min="3843" max="3843" width="17.42578125" style="167" customWidth="1"/>
    <col min="3844" max="3845" width="19.5703125" style="167" customWidth="1"/>
    <col min="3846" max="3846" width="20.42578125" style="167" customWidth="1"/>
    <col min="3847" max="3847" width="17.5703125" style="167" customWidth="1"/>
    <col min="3848" max="3848" width="19.7109375" style="167" customWidth="1"/>
    <col min="3849" max="3849" width="8.85546875" style="167" customWidth="1"/>
    <col min="3850" max="3850" width="7.28515625" style="167" customWidth="1"/>
    <col min="3851" max="3851" width="0.140625" style="167" customWidth="1"/>
    <col min="3852" max="3853" width="9" style="167"/>
    <col min="3854" max="3854" width="12" style="167" customWidth="1"/>
    <col min="3855" max="4096" width="9" style="167"/>
    <col min="4097" max="4097" width="4" style="167" customWidth="1"/>
    <col min="4098" max="4098" width="17.28515625" style="167" customWidth="1"/>
    <col min="4099" max="4099" width="17.42578125" style="167" customWidth="1"/>
    <col min="4100" max="4101" width="19.5703125" style="167" customWidth="1"/>
    <col min="4102" max="4102" width="20.42578125" style="167" customWidth="1"/>
    <col min="4103" max="4103" width="17.5703125" style="167" customWidth="1"/>
    <col min="4104" max="4104" width="19.7109375" style="167" customWidth="1"/>
    <col min="4105" max="4105" width="8.85546875" style="167" customWidth="1"/>
    <col min="4106" max="4106" width="7.28515625" style="167" customWidth="1"/>
    <col min="4107" max="4107" width="0.140625" style="167" customWidth="1"/>
    <col min="4108" max="4109" width="9" style="167"/>
    <col min="4110" max="4110" width="12" style="167" customWidth="1"/>
    <col min="4111" max="4352" width="9" style="167"/>
    <col min="4353" max="4353" width="4" style="167" customWidth="1"/>
    <col min="4354" max="4354" width="17.28515625" style="167" customWidth="1"/>
    <col min="4355" max="4355" width="17.42578125" style="167" customWidth="1"/>
    <col min="4356" max="4357" width="19.5703125" style="167" customWidth="1"/>
    <col min="4358" max="4358" width="20.42578125" style="167" customWidth="1"/>
    <col min="4359" max="4359" width="17.5703125" style="167" customWidth="1"/>
    <col min="4360" max="4360" width="19.7109375" style="167" customWidth="1"/>
    <col min="4361" max="4361" width="8.85546875" style="167" customWidth="1"/>
    <col min="4362" max="4362" width="7.28515625" style="167" customWidth="1"/>
    <col min="4363" max="4363" width="0.140625" style="167" customWidth="1"/>
    <col min="4364" max="4365" width="9" style="167"/>
    <col min="4366" max="4366" width="12" style="167" customWidth="1"/>
    <col min="4367" max="4608" width="9" style="167"/>
    <col min="4609" max="4609" width="4" style="167" customWidth="1"/>
    <col min="4610" max="4610" width="17.28515625" style="167" customWidth="1"/>
    <col min="4611" max="4611" width="17.42578125" style="167" customWidth="1"/>
    <col min="4612" max="4613" width="19.5703125" style="167" customWidth="1"/>
    <col min="4614" max="4614" width="20.42578125" style="167" customWidth="1"/>
    <col min="4615" max="4615" width="17.5703125" style="167" customWidth="1"/>
    <col min="4616" max="4616" width="19.7109375" style="167" customWidth="1"/>
    <col min="4617" max="4617" width="8.85546875" style="167" customWidth="1"/>
    <col min="4618" max="4618" width="7.28515625" style="167" customWidth="1"/>
    <col min="4619" max="4619" width="0.140625" style="167" customWidth="1"/>
    <col min="4620" max="4621" width="9" style="167"/>
    <col min="4622" max="4622" width="12" style="167" customWidth="1"/>
    <col min="4623" max="4864" width="9" style="167"/>
    <col min="4865" max="4865" width="4" style="167" customWidth="1"/>
    <col min="4866" max="4866" width="17.28515625" style="167" customWidth="1"/>
    <col min="4867" max="4867" width="17.42578125" style="167" customWidth="1"/>
    <col min="4868" max="4869" width="19.5703125" style="167" customWidth="1"/>
    <col min="4870" max="4870" width="20.42578125" style="167" customWidth="1"/>
    <col min="4871" max="4871" width="17.5703125" style="167" customWidth="1"/>
    <col min="4872" max="4872" width="19.7109375" style="167" customWidth="1"/>
    <col min="4873" max="4873" width="8.85546875" style="167" customWidth="1"/>
    <col min="4874" max="4874" width="7.28515625" style="167" customWidth="1"/>
    <col min="4875" max="4875" width="0.140625" style="167" customWidth="1"/>
    <col min="4876" max="4877" width="9" style="167"/>
    <col min="4878" max="4878" width="12" style="167" customWidth="1"/>
    <col min="4879" max="5120" width="9" style="167"/>
    <col min="5121" max="5121" width="4" style="167" customWidth="1"/>
    <col min="5122" max="5122" width="17.28515625" style="167" customWidth="1"/>
    <col min="5123" max="5123" width="17.42578125" style="167" customWidth="1"/>
    <col min="5124" max="5125" width="19.5703125" style="167" customWidth="1"/>
    <col min="5126" max="5126" width="20.42578125" style="167" customWidth="1"/>
    <col min="5127" max="5127" width="17.5703125" style="167" customWidth="1"/>
    <col min="5128" max="5128" width="19.7109375" style="167" customWidth="1"/>
    <col min="5129" max="5129" width="8.85546875" style="167" customWidth="1"/>
    <col min="5130" max="5130" width="7.28515625" style="167" customWidth="1"/>
    <col min="5131" max="5131" width="0.140625" style="167" customWidth="1"/>
    <col min="5132" max="5133" width="9" style="167"/>
    <col min="5134" max="5134" width="12" style="167" customWidth="1"/>
    <col min="5135" max="5376" width="9" style="167"/>
    <col min="5377" max="5377" width="4" style="167" customWidth="1"/>
    <col min="5378" max="5378" width="17.28515625" style="167" customWidth="1"/>
    <col min="5379" max="5379" width="17.42578125" style="167" customWidth="1"/>
    <col min="5380" max="5381" width="19.5703125" style="167" customWidth="1"/>
    <col min="5382" max="5382" width="20.42578125" style="167" customWidth="1"/>
    <col min="5383" max="5383" width="17.5703125" style="167" customWidth="1"/>
    <col min="5384" max="5384" width="19.7109375" style="167" customWidth="1"/>
    <col min="5385" max="5385" width="8.85546875" style="167" customWidth="1"/>
    <col min="5386" max="5386" width="7.28515625" style="167" customWidth="1"/>
    <col min="5387" max="5387" width="0.140625" style="167" customWidth="1"/>
    <col min="5388" max="5389" width="9" style="167"/>
    <col min="5390" max="5390" width="12" style="167" customWidth="1"/>
    <col min="5391" max="5632" width="9" style="167"/>
    <col min="5633" max="5633" width="4" style="167" customWidth="1"/>
    <col min="5634" max="5634" width="17.28515625" style="167" customWidth="1"/>
    <col min="5635" max="5635" width="17.42578125" style="167" customWidth="1"/>
    <col min="5636" max="5637" width="19.5703125" style="167" customWidth="1"/>
    <col min="5638" max="5638" width="20.42578125" style="167" customWidth="1"/>
    <col min="5639" max="5639" width="17.5703125" style="167" customWidth="1"/>
    <col min="5640" max="5640" width="19.7109375" style="167" customWidth="1"/>
    <col min="5641" max="5641" width="8.85546875" style="167" customWidth="1"/>
    <col min="5642" max="5642" width="7.28515625" style="167" customWidth="1"/>
    <col min="5643" max="5643" width="0.140625" style="167" customWidth="1"/>
    <col min="5644" max="5645" width="9" style="167"/>
    <col min="5646" max="5646" width="12" style="167" customWidth="1"/>
    <col min="5647" max="5888" width="9" style="167"/>
    <col min="5889" max="5889" width="4" style="167" customWidth="1"/>
    <col min="5890" max="5890" width="17.28515625" style="167" customWidth="1"/>
    <col min="5891" max="5891" width="17.42578125" style="167" customWidth="1"/>
    <col min="5892" max="5893" width="19.5703125" style="167" customWidth="1"/>
    <col min="5894" max="5894" width="20.42578125" style="167" customWidth="1"/>
    <col min="5895" max="5895" width="17.5703125" style="167" customWidth="1"/>
    <col min="5896" max="5896" width="19.7109375" style="167" customWidth="1"/>
    <col min="5897" max="5897" width="8.85546875" style="167" customWidth="1"/>
    <col min="5898" max="5898" width="7.28515625" style="167" customWidth="1"/>
    <col min="5899" max="5899" width="0.140625" style="167" customWidth="1"/>
    <col min="5900" max="5901" width="9" style="167"/>
    <col min="5902" max="5902" width="12" style="167" customWidth="1"/>
    <col min="5903" max="6144" width="9" style="167"/>
    <col min="6145" max="6145" width="4" style="167" customWidth="1"/>
    <col min="6146" max="6146" width="17.28515625" style="167" customWidth="1"/>
    <col min="6147" max="6147" width="17.42578125" style="167" customWidth="1"/>
    <col min="6148" max="6149" width="19.5703125" style="167" customWidth="1"/>
    <col min="6150" max="6150" width="20.42578125" style="167" customWidth="1"/>
    <col min="6151" max="6151" width="17.5703125" style="167" customWidth="1"/>
    <col min="6152" max="6152" width="19.7109375" style="167" customWidth="1"/>
    <col min="6153" max="6153" width="8.85546875" style="167" customWidth="1"/>
    <col min="6154" max="6154" width="7.28515625" style="167" customWidth="1"/>
    <col min="6155" max="6155" width="0.140625" style="167" customWidth="1"/>
    <col min="6156" max="6157" width="9" style="167"/>
    <col min="6158" max="6158" width="12" style="167" customWidth="1"/>
    <col min="6159" max="6400" width="9" style="167"/>
    <col min="6401" max="6401" width="4" style="167" customWidth="1"/>
    <col min="6402" max="6402" width="17.28515625" style="167" customWidth="1"/>
    <col min="6403" max="6403" width="17.42578125" style="167" customWidth="1"/>
    <col min="6404" max="6405" width="19.5703125" style="167" customWidth="1"/>
    <col min="6406" max="6406" width="20.42578125" style="167" customWidth="1"/>
    <col min="6407" max="6407" width="17.5703125" style="167" customWidth="1"/>
    <col min="6408" max="6408" width="19.7109375" style="167" customWidth="1"/>
    <col min="6409" max="6409" width="8.85546875" style="167" customWidth="1"/>
    <col min="6410" max="6410" width="7.28515625" style="167" customWidth="1"/>
    <col min="6411" max="6411" width="0.140625" style="167" customWidth="1"/>
    <col min="6412" max="6413" width="9" style="167"/>
    <col min="6414" max="6414" width="12" style="167" customWidth="1"/>
    <col min="6415" max="6656" width="9" style="167"/>
    <col min="6657" max="6657" width="4" style="167" customWidth="1"/>
    <col min="6658" max="6658" width="17.28515625" style="167" customWidth="1"/>
    <col min="6659" max="6659" width="17.42578125" style="167" customWidth="1"/>
    <col min="6660" max="6661" width="19.5703125" style="167" customWidth="1"/>
    <col min="6662" max="6662" width="20.42578125" style="167" customWidth="1"/>
    <col min="6663" max="6663" width="17.5703125" style="167" customWidth="1"/>
    <col min="6664" max="6664" width="19.7109375" style="167" customWidth="1"/>
    <col min="6665" max="6665" width="8.85546875" style="167" customWidth="1"/>
    <col min="6666" max="6666" width="7.28515625" style="167" customWidth="1"/>
    <col min="6667" max="6667" width="0.140625" style="167" customWidth="1"/>
    <col min="6668" max="6669" width="9" style="167"/>
    <col min="6670" max="6670" width="12" style="167" customWidth="1"/>
    <col min="6671" max="6912" width="9" style="167"/>
    <col min="6913" max="6913" width="4" style="167" customWidth="1"/>
    <col min="6914" max="6914" width="17.28515625" style="167" customWidth="1"/>
    <col min="6915" max="6915" width="17.42578125" style="167" customWidth="1"/>
    <col min="6916" max="6917" width="19.5703125" style="167" customWidth="1"/>
    <col min="6918" max="6918" width="20.42578125" style="167" customWidth="1"/>
    <col min="6919" max="6919" width="17.5703125" style="167" customWidth="1"/>
    <col min="6920" max="6920" width="19.7109375" style="167" customWidth="1"/>
    <col min="6921" max="6921" width="8.85546875" style="167" customWidth="1"/>
    <col min="6922" max="6922" width="7.28515625" style="167" customWidth="1"/>
    <col min="6923" max="6923" width="0.140625" style="167" customWidth="1"/>
    <col min="6924" max="6925" width="9" style="167"/>
    <col min="6926" max="6926" width="12" style="167" customWidth="1"/>
    <col min="6927" max="7168" width="9" style="167"/>
    <col min="7169" max="7169" width="4" style="167" customWidth="1"/>
    <col min="7170" max="7170" width="17.28515625" style="167" customWidth="1"/>
    <col min="7171" max="7171" width="17.42578125" style="167" customWidth="1"/>
    <col min="7172" max="7173" width="19.5703125" style="167" customWidth="1"/>
    <col min="7174" max="7174" width="20.42578125" style="167" customWidth="1"/>
    <col min="7175" max="7175" width="17.5703125" style="167" customWidth="1"/>
    <col min="7176" max="7176" width="19.7109375" style="167" customWidth="1"/>
    <col min="7177" max="7177" width="8.85546875" style="167" customWidth="1"/>
    <col min="7178" max="7178" width="7.28515625" style="167" customWidth="1"/>
    <col min="7179" max="7179" width="0.140625" style="167" customWidth="1"/>
    <col min="7180" max="7181" width="9" style="167"/>
    <col min="7182" max="7182" width="12" style="167" customWidth="1"/>
    <col min="7183" max="7424" width="9" style="167"/>
    <col min="7425" max="7425" width="4" style="167" customWidth="1"/>
    <col min="7426" max="7426" width="17.28515625" style="167" customWidth="1"/>
    <col min="7427" max="7427" width="17.42578125" style="167" customWidth="1"/>
    <col min="7428" max="7429" width="19.5703125" style="167" customWidth="1"/>
    <col min="7430" max="7430" width="20.42578125" style="167" customWidth="1"/>
    <col min="7431" max="7431" width="17.5703125" style="167" customWidth="1"/>
    <col min="7432" max="7432" width="19.7109375" style="167" customWidth="1"/>
    <col min="7433" max="7433" width="8.85546875" style="167" customWidth="1"/>
    <col min="7434" max="7434" width="7.28515625" style="167" customWidth="1"/>
    <col min="7435" max="7435" width="0.140625" style="167" customWidth="1"/>
    <col min="7436" max="7437" width="9" style="167"/>
    <col min="7438" max="7438" width="12" style="167" customWidth="1"/>
    <col min="7439" max="7680" width="9" style="167"/>
    <col min="7681" max="7681" width="4" style="167" customWidth="1"/>
    <col min="7682" max="7682" width="17.28515625" style="167" customWidth="1"/>
    <col min="7683" max="7683" width="17.42578125" style="167" customWidth="1"/>
    <col min="7684" max="7685" width="19.5703125" style="167" customWidth="1"/>
    <col min="7686" max="7686" width="20.42578125" style="167" customWidth="1"/>
    <col min="7687" max="7687" width="17.5703125" style="167" customWidth="1"/>
    <col min="7688" max="7688" width="19.7109375" style="167" customWidth="1"/>
    <col min="7689" max="7689" width="8.85546875" style="167" customWidth="1"/>
    <col min="7690" max="7690" width="7.28515625" style="167" customWidth="1"/>
    <col min="7691" max="7691" width="0.140625" style="167" customWidth="1"/>
    <col min="7692" max="7693" width="9" style="167"/>
    <col min="7694" max="7694" width="12" style="167" customWidth="1"/>
    <col min="7695" max="7936" width="9" style="167"/>
    <col min="7937" max="7937" width="4" style="167" customWidth="1"/>
    <col min="7938" max="7938" width="17.28515625" style="167" customWidth="1"/>
    <col min="7939" max="7939" width="17.42578125" style="167" customWidth="1"/>
    <col min="7940" max="7941" width="19.5703125" style="167" customWidth="1"/>
    <col min="7942" max="7942" width="20.42578125" style="167" customWidth="1"/>
    <col min="7943" max="7943" width="17.5703125" style="167" customWidth="1"/>
    <col min="7944" max="7944" width="19.7109375" style="167" customWidth="1"/>
    <col min="7945" max="7945" width="8.85546875" style="167" customWidth="1"/>
    <col min="7946" max="7946" width="7.28515625" style="167" customWidth="1"/>
    <col min="7947" max="7947" width="0.140625" style="167" customWidth="1"/>
    <col min="7948" max="7949" width="9" style="167"/>
    <col min="7950" max="7950" width="12" style="167" customWidth="1"/>
    <col min="7951" max="8192" width="9" style="167"/>
    <col min="8193" max="8193" width="4" style="167" customWidth="1"/>
    <col min="8194" max="8194" width="17.28515625" style="167" customWidth="1"/>
    <col min="8195" max="8195" width="17.42578125" style="167" customWidth="1"/>
    <col min="8196" max="8197" width="19.5703125" style="167" customWidth="1"/>
    <col min="8198" max="8198" width="20.42578125" style="167" customWidth="1"/>
    <col min="8199" max="8199" width="17.5703125" style="167" customWidth="1"/>
    <col min="8200" max="8200" width="19.7109375" style="167" customWidth="1"/>
    <col min="8201" max="8201" width="8.85546875" style="167" customWidth="1"/>
    <col min="8202" max="8202" width="7.28515625" style="167" customWidth="1"/>
    <col min="8203" max="8203" width="0.140625" style="167" customWidth="1"/>
    <col min="8204" max="8205" width="9" style="167"/>
    <col min="8206" max="8206" width="12" style="167" customWidth="1"/>
    <col min="8207" max="8448" width="9" style="167"/>
    <col min="8449" max="8449" width="4" style="167" customWidth="1"/>
    <col min="8450" max="8450" width="17.28515625" style="167" customWidth="1"/>
    <col min="8451" max="8451" width="17.42578125" style="167" customWidth="1"/>
    <col min="8452" max="8453" width="19.5703125" style="167" customWidth="1"/>
    <col min="8454" max="8454" width="20.42578125" style="167" customWidth="1"/>
    <col min="8455" max="8455" width="17.5703125" style="167" customWidth="1"/>
    <col min="8456" max="8456" width="19.7109375" style="167" customWidth="1"/>
    <col min="8457" max="8457" width="8.85546875" style="167" customWidth="1"/>
    <col min="8458" max="8458" width="7.28515625" style="167" customWidth="1"/>
    <col min="8459" max="8459" width="0.140625" style="167" customWidth="1"/>
    <col min="8460" max="8461" width="9" style="167"/>
    <col min="8462" max="8462" width="12" style="167" customWidth="1"/>
    <col min="8463" max="8704" width="9" style="167"/>
    <col min="8705" max="8705" width="4" style="167" customWidth="1"/>
    <col min="8706" max="8706" width="17.28515625" style="167" customWidth="1"/>
    <col min="8707" max="8707" width="17.42578125" style="167" customWidth="1"/>
    <col min="8708" max="8709" width="19.5703125" style="167" customWidth="1"/>
    <col min="8710" max="8710" width="20.42578125" style="167" customWidth="1"/>
    <col min="8711" max="8711" width="17.5703125" style="167" customWidth="1"/>
    <col min="8712" max="8712" width="19.7109375" style="167" customWidth="1"/>
    <col min="8713" max="8713" width="8.85546875" style="167" customWidth="1"/>
    <col min="8714" max="8714" width="7.28515625" style="167" customWidth="1"/>
    <col min="8715" max="8715" width="0.140625" style="167" customWidth="1"/>
    <col min="8716" max="8717" width="9" style="167"/>
    <col min="8718" max="8718" width="12" style="167" customWidth="1"/>
    <col min="8719" max="8960" width="9" style="167"/>
    <col min="8961" max="8961" width="4" style="167" customWidth="1"/>
    <col min="8962" max="8962" width="17.28515625" style="167" customWidth="1"/>
    <col min="8963" max="8963" width="17.42578125" style="167" customWidth="1"/>
    <col min="8964" max="8965" width="19.5703125" style="167" customWidth="1"/>
    <col min="8966" max="8966" width="20.42578125" style="167" customWidth="1"/>
    <col min="8967" max="8967" width="17.5703125" style="167" customWidth="1"/>
    <col min="8968" max="8968" width="19.7109375" style="167" customWidth="1"/>
    <col min="8969" max="8969" width="8.85546875" style="167" customWidth="1"/>
    <col min="8970" max="8970" width="7.28515625" style="167" customWidth="1"/>
    <col min="8971" max="8971" width="0.140625" style="167" customWidth="1"/>
    <col min="8972" max="8973" width="9" style="167"/>
    <col min="8974" max="8974" width="12" style="167" customWidth="1"/>
    <col min="8975" max="9216" width="9" style="167"/>
    <col min="9217" max="9217" width="4" style="167" customWidth="1"/>
    <col min="9218" max="9218" width="17.28515625" style="167" customWidth="1"/>
    <col min="9219" max="9219" width="17.42578125" style="167" customWidth="1"/>
    <col min="9220" max="9221" width="19.5703125" style="167" customWidth="1"/>
    <col min="9222" max="9222" width="20.42578125" style="167" customWidth="1"/>
    <col min="9223" max="9223" width="17.5703125" style="167" customWidth="1"/>
    <col min="9224" max="9224" width="19.7109375" style="167" customWidth="1"/>
    <col min="9225" max="9225" width="8.85546875" style="167" customWidth="1"/>
    <col min="9226" max="9226" width="7.28515625" style="167" customWidth="1"/>
    <col min="9227" max="9227" width="0.140625" style="167" customWidth="1"/>
    <col min="9228" max="9229" width="9" style="167"/>
    <col min="9230" max="9230" width="12" style="167" customWidth="1"/>
    <col min="9231" max="9472" width="9" style="167"/>
    <col min="9473" max="9473" width="4" style="167" customWidth="1"/>
    <col min="9474" max="9474" width="17.28515625" style="167" customWidth="1"/>
    <col min="9475" max="9475" width="17.42578125" style="167" customWidth="1"/>
    <col min="9476" max="9477" width="19.5703125" style="167" customWidth="1"/>
    <col min="9478" max="9478" width="20.42578125" style="167" customWidth="1"/>
    <col min="9479" max="9479" width="17.5703125" style="167" customWidth="1"/>
    <col min="9480" max="9480" width="19.7109375" style="167" customWidth="1"/>
    <col min="9481" max="9481" width="8.85546875" style="167" customWidth="1"/>
    <col min="9482" max="9482" width="7.28515625" style="167" customWidth="1"/>
    <col min="9483" max="9483" width="0.140625" style="167" customWidth="1"/>
    <col min="9484" max="9485" width="9" style="167"/>
    <col min="9486" max="9486" width="12" style="167" customWidth="1"/>
    <col min="9487" max="9728" width="9" style="167"/>
    <col min="9729" max="9729" width="4" style="167" customWidth="1"/>
    <col min="9730" max="9730" width="17.28515625" style="167" customWidth="1"/>
    <col min="9731" max="9731" width="17.42578125" style="167" customWidth="1"/>
    <col min="9732" max="9733" width="19.5703125" style="167" customWidth="1"/>
    <col min="9734" max="9734" width="20.42578125" style="167" customWidth="1"/>
    <col min="9735" max="9735" width="17.5703125" style="167" customWidth="1"/>
    <col min="9736" max="9736" width="19.7109375" style="167" customWidth="1"/>
    <col min="9737" max="9737" width="8.85546875" style="167" customWidth="1"/>
    <col min="9738" max="9738" width="7.28515625" style="167" customWidth="1"/>
    <col min="9739" max="9739" width="0.140625" style="167" customWidth="1"/>
    <col min="9740" max="9741" width="9" style="167"/>
    <col min="9742" max="9742" width="12" style="167" customWidth="1"/>
    <col min="9743" max="9984" width="9" style="167"/>
    <col min="9985" max="9985" width="4" style="167" customWidth="1"/>
    <col min="9986" max="9986" width="17.28515625" style="167" customWidth="1"/>
    <col min="9987" max="9987" width="17.42578125" style="167" customWidth="1"/>
    <col min="9988" max="9989" width="19.5703125" style="167" customWidth="1"/>
    <col min="9990" max="9990" width="20.42578125" style="167" customWidth="1"/>
    <col min="9991" max="9991" width="17.5703125" style="167" customWidth="1"/>
    <col min="9992" max="9992" width="19.7109375" style="167" customWidth="1"/>
    <col min="9993" max="9993" width="8.85546875" style="167" customWidth="1"/>
    <col min="9994" max="9994" width="7.28515625" style="167" customWidth="1"/>
    <col min="9995" max="9995" width="0.140625" style="167" customWidth="1"/>
    <col min="9996" max="9997" width="9" style="167"/>
    <col min="9998" max="9998" width="12" style="167" customWidth="1"/>
    <col min="9999" max="10240" width="9" style="167"/>
    <col min="10241" max="10241" width="4" style="167" customWidth="1"/>
    <col min="10242" max="10242" width="17.28515625" style="167" customWidth="1"/>
    <col min="10243" max="10243" width="17.42578125" style="167" customWidth="1"/>
    <col min="10244" max="10245" width="19.5703125" style="167" customWidth="1"/>
    <col min="10246" max="10246" width="20.42578125" style="167" customWidth="1"/>
    <col min="10247" max="10247" width="17.5703125" style="167" customWidth="1"/>
    <col min="10248" max="10248" width="19.7109375" style="167" customWidth="1"/>
    <col min="10249" max="10249" width="8.85546875" style="167" customWidth="1"/>
    <col min="10250" max="10250" width="7.28515625" style="167" customWidth="1"/>
    <col min="10251" max="10251" width="0.140625" style="167" customWidth="1"/>
    <col min="10252" max="10253" width="9" style="167"/>
    <col min="10254" max="10254" width="12" style="167" customWidth="1"/>
    <col min="10255" max="10496" width="9" style="167"/>
    <col min="10497" max="10497" width="4" style="167" customWidth="1"/>
    <col min="10498" max="10498" width="17.28515625" style="167" customWidth="1"/>
    <col min="10499" max="10499" width="17.42578125" style="167" customWidth="1"/>
    <col min="10500" max="10501" width="19.5703125" style="167" customWidth="1"/>
    <col min="10502" max="10502" width="20.42578125" style="167" customWidth="1"/>
    <col min="10503" max="10503" width="17.5703125" style="167" customWidth="1"/>
    <col min="10504" max="10504" width="19.7109375" style="167" customWidth="1"/>
    <col min="10505" max="10505" width="8.85546875" style="167" customWidth="1"/>
    <col min="10506" max="10506" width="7.28515625" style="167" customWidth="1"/>
    <col min="10507" max="10507" width="0.140625" style="167" customWidth="1"/>
    <col min="10508" max="10509" width="9" style="167"/>
    <col min="10510" max="10510" width="12" style="167" customWidth="1"/>
    <col min="10511" max="10752" width="9" style="167"/>
    <col min="10753" max="10753" width="4" style="167" customWidth="1"/>
    <col min="10754" max="10754" width="17.28515625" style="167" customWidth="1"/>
    <col min="10755" max="10755" width="17.42578125" style="167" customWidth="1"/>
    <col min="10756" max="10757" width="19.5703125" style="167" customWidth="1"/>
    <col min="10758" max="10758" width="20.42578125" style="167" customWidth="1"/>
    <col min="10759" max="10759" width="17.5703125" style="167" customWidth="1"/>
    <col min="10760" max="10760" width="19.7109375" style="167" customWidth="1"/>
    <col min="10761" max="10761" width="8.85546875" style="167" customWidth="1"/>
    <col min="10762" max="10762" width="7.28515625" style="167" customWidth="1"/>
    <col min="10763" max="10763" width="0.140625" style="167" customWidth="1"/>
    <col min="10764" max="10765" width="9" style="167"/>
    <col min="10766" max="10766" width="12" style="167" customWidth="1"/>
    <col min="10767" max="11008" width="9" style="167"/>
    <col min="11009" max="11009" width="4" style="167" customWidth="1"/>
    <col min="11010" max="11010" width="17.28515625" style="167" customWidth="1"/>
    <col min="11011" max="11011" width="17.42578125" style="167" customWidth="1"/>
    <col min="11012" max="11013" width="19.5703125" style="167" customWidth="1"/>
    <col min="11014" max="11014" width="20.42578125" style="167" customWidth="1"/>
    <col min="11015" max="11015" width="17.5703125" style="167" customWidth="1"/>
    <col min="11016" max="11016" width="19.7109375" style="167" customWidth="1"/>
    <col min="11017" max="11017" width="8.85546875" style="167" customWidth="1"/>
    <col min="11018" max="11018" width="7.28515625" style="167" customWidth="1"/>
    <col min="11019" max="11019" width="0.140625" style="167" customWidth="1"/>
    <col min="11020" max="11021" width="9" style="167"/>
    <col min="11022" max="11022" width="12" style="167" customWidth="1"/>
    <col min="11023" max="11264" width="9" style="167"/>
    <col min="11265" max="11265" width="4" style="167" customWidth="1"/>
    <col min="11266" max="11266" width="17.28515625" style="167" customWidth="1"/>
    <col min="11267" max="11267" width="17.42578125" style="167" customWidth="1"/>
    <col min="11268" max="11269" width="19.5703125" style="167" customWidth="1"/>
    <col min="11270" max="11270" width="20.42578125" style="167" customWidth="1"/>
    <col min="11271" max="11271" width="17.5703125" style="167" customWidth="1"/>
    <col min="11272" max="11272" width="19.7109375" style="167" customWidth="1"/>
    <col min="11273" max="11273" width="8.85546875" style="167" customWidth="1"/>
    <col min="11274" max="11274" width="7.28515625" style="167" customWidth="1"/>
    <col min="11275" max="11275" width="0.140625" style="167" customWidth="1"/>
    <col min="11276" max="11277" width="9" style="167"/>
    <col min="11278" max="11278" width="12" style="167" customWidth="1"/>
    <col min="11279" max="11520" width="9" style="167"/>
    <col min="11521" max="11521" width="4" style="167" customWidth="1"/>
    <col min="11522" max="11522" width="17.28515625" style="167" customWidth="1"/>
    <col min="11523" max="11523" width="17.42578125" style="167" customWidth="1"/>
    <col min="11524" max="11525" width="19.5703125" style="167" customWidth="1"/>
    <col min="11526" max="11526" width="20.42578125" style="167" customWidth="1"/>
    <col min="11527" max="11527" width="17.5703125" style="167" customWidth="1"/>
    <col min="11528" max="11528" width="19.7109375" style="167" customWidth="1"/>
    <col min="11529" max="11529" width="8.85546875" style="167" customWidth="1"/>
    <col min="11530" max="11530" width="7.28515625" style="167" customWidth="1"/>
    <col min="11531" max="11531" width="0.140625" style="167" customWidth="1"/>
    <col min="11532" max="11533" width="9" style="167"/>
    <col min="11534" max="11534" width="12" style="167" customWidth="1"/>
    <col min="11535" max="11776" width="9" style="167"/>
    <col min="11777" max="11777" width="4" style="167" customWidth="1"/>
    <col min="11778" max="11778" width="17.28515625" style="167" customWidth="1"/>
    <col min="11779" max="11779" width="17.42578125" style="167" customWidth="1"/>
    <col min="11780" max="11781" width="19.5703125" style="167" customWidth="1"/>
    <col min="11782" max="11782" width="20.42578125" style="167" customWidth="1"/>
    <col min="11783" max="11783" width="17.5703125" style="167" customWidth="1"/>
    <col min="11784" max="11784" width="19.7109375" style="167" customWidth="1"/>
    <col min="11785" max="11785" width="8.85546875" style="167" customWidth="1"/>
    <col min="11786" max="11786" width="7.28515625" style="167" customWidth="1"/>
    <col min="11787" max="11787" width="0.140625" style="167" customWidth="1"/>
    <col min="11788" max="11789" width="9" style="167"/>
    <col min="11790" max="11790" width="12" style="167" customWidth="1"/>
    <col min="11791" max="12032" width="9" style="167"/>
    <col min="12033" max="12033" width="4" style="167" customWidth="1"/>
    <col min="12034" max="12034" width="17.28515625" style="167" customWidth="1"/>
    <col min="12035" max="12035" width="17.42578125" style="167" customWidth="1"/>
    <col min="12036" max="12037" width="19.5703125" style="167" customWidth="1"/>
    <col min="12038" max="12038" width="20.42578125" style="167" customWidth="1"/>
    <col min="12039" max="12039" width="17.5703125" style="167" customWidth="1"/>
    <col min="12040" max="12040" width="19.7109375" style="167" customWidth="1"/>
    <col min="12041" max="12041" width="8.85546875" style="167" customWidth="1"/>
    <col min="12042" max="12042" width="7.28515625" style="167" customWidth="1"/>
    <col min="12043" max="12043" width="0.140625" style="167" customWidth="1"/>
    <col min="12044" max="12045" width="9" style="167"/>
    <col min="12046" max="12046" width="12" style="167" customWidth="1"/>
    <col min="12047" max="12288" width="9" style="167"/>
    <col min="12289" max="12289" width="4" style="167" customWidth="1"/>
    <col min="12290" max="12290" width="17.28515625" style="167" customWidth="1"/>
    <col min="12291" max="12291" width="17.42578125" style="167" customWidth="1"/>
    <col min="12292" max="12293" width="19.5703125" style="167" customWidth="1"/>
    <col min="12294" max="12294" width="20.42578125" style="167" customWidth="1"/>
    <col min="12295" max="12295" width="17.5703125" style="167" customWidth="1"/>
    <col min="12296" max="12296" width="19.7109375" style="167" customWidth="1"/>
    <col min="12297" max="12297" width="8.85546875" style="167" customWidth="1"/>
    <col min="12298" max="12298" width="7.28515625" style="167" customWidth="1"/>
    <col min="12299" max="12299" width="0.140625" style="167" customWidth="1"/>
    <col min="12300" max="12301" width="9" style="167"/>
    <col min="12302" max="12302" width="12" style="167" customWidth="1"/>
    <col min="12303" max="12544" width="9" style="167"/>
    <col min="12545" max="12545" width="4" style="167" customWidth="1"/>
    <col min="12546" max="12546" width="17.28515625" style="167" customWidth="1"/>
    <col min="12547" max="12547" width="17.42578125" style="167" customWidth="1"/>
    <col min="12548" max="12549" width="19.5703125" style="167" customWidth="1"/>
    <col min="12550" max="12550" width="20.42578125" style="167" customWidth="1"/>
    <col min="12551" max="12551" width="17.5703125" style="167" customWidth="1"/>
    <col min="12552" max="12552" width="19.7109375" style="167" customWidth="1"/>
    <col min="12553" max="12553" width="8.85546875" style="167" customWidth="1"/>
    <col min="12554" max="12554" width="7.28515625" style="167" customWidth="1"/>
    <col min="12555" max="12555" width="0.140625" style="167" customWidth="1"/>
    <col min="12556" max="12557" width="9" style="167"/>
    <col min="12558" max="12558" width="12" style="167" customWidth="1"/>
    <col min="12559" max="12800" width="9" style="167"/>
    <col min="12801" max="12801" width="4" style="167" customWidth="1"/>
    <col min="12802" max="12802" width="17.28515625" style="167" customWidth="1"/>
    <col min="12803" max="12803" width="17.42578125" style="167" customWidth="1"/>
    <col min="12804" max="12805" width="19.5703125" style="167" customWidth="1"/>
    <col min="12806" max="12806" width="20.42578125" style="167" customWidth="1"/>
    <col min="12807" max="12807" width="17.5703125" style="167" customWidth="1"/>
    <col min="12808" max="12808" width="19.7109375" style="167" customWidth="1"/>
    <col min="12809" max="12809" width="8.85546875" style="167" customWidth="1"/>
    <col min="12810" max="12810" width="7.28515625" style="167" customWidth="1"/>
    <col min="12811" max="12811" width="0.140625" style="167" customWidth="1"/>
    <col min="12812" max="12813" width="9" style="167"/>
    <col min="12814" max="12814" width="12" style="167" customWidth="1"/>
    <col min="12815" max="13056" width="9" style="167"/>
    <col min="13057" max="13057" width="4" style="167" customWidth="1"/>
    <col min="13058" max="13058" width="17.28515625" style="167" customWidth="1"/>
    <col min="13059" max="13059" width="17.42578125" style="167" customWidth="1"/>
    <col min="13060" max="13061" width="19.5703125" style="167" customWidth="1"/>
    <col min="13062" max="13062" width="20.42578125" style="167" customWidth="1"/>
    <col min="13063" max="13063" width="17.5703125" style="167" customWidth="1"/>
    <col min="13064" max="13064" width="19.7109375" style="167" customWidth="1"/>
    <col min="13065" max="13065" width="8.85546875" style="167" customWidth="1"/>
    <col min="13066" max="13066" width="7.28515625" style="167" customWidth="1"/>
    <col min="13067" max="13067" width="0.140625" style="167" customWidth="1"/>
    <col min="13068" max="13069" width="9" style="167"/>
    <col min="13070" max="13070" width="12" style="167" customWidth="1"/>
    <col min="13071" max="13312" width="9" style="167"/>
    <col min="13313" max="13313" width="4" style="167" customWidth="1"/>
    <col min="13314" max="13314" width="17.28515625" style="167" customWidth="1"/>
    <col min="13315" max="13315" width="17.42578125" style="167" customWidth="1"/>
    <col min="13316" max="13317" width="19.5703125" style="167" customWidth="1"/>
    <col min="13318" max="13318" width="20.42578125" style="167" customWidth="1"/>
    <col min="13319" max="13319" width="17.5703125" style="167" customWidth="1"/>
    <col min="13320" max="13320" width="19.7109375" style="167" customWidth="1"/>
    <col min="13321" max="13321" width="8.85546875" style="167" customWidth="1"/>
    <col min="13322" max="13322" width="7.28515625" style="167" customWidth="1"/>
    <col min="13323" max="13323" width="0.140625" style="167" customWidth="1"/>
    <col min="13324" max="13325" width="9" style="167"/>
    <col min="13326" max="13326" width="12" style="167" customWidth="1"/>
    <col min="13327" max="13568" width="9" style="167"/>
    <col min="13569" max="13569" width="4" style="167" customWidth="1"/>
    <col min="13570" max="13570" width="17.28515625" style="167" customWidth="1"/>
    <col min="13571" max="13571" width="17.42578125" style="167" customWidth="1"/>
    <col min="13572" max="13573" width="19.5703125" style="167" customWidth="1"/>
    <col min="13574" max="13574" width="20.42578125" style="167" customWidth="1"/>
    <col min="13575" max="13575" width="17.5703125" style="167" customWidth="1"/>
    <col min="13576" max="13576" width="19.7109375" style="167" customWidth="1"/>
    <col min="13577" max="13577" width="8.85546875" style="167" customWidth="1"/>
    <col min="13578" max="13578" width="7.28515625" style="167" customWidth="1"/>
    <col min="13579" max="13579" width="0.140625" style="167" customWidth="1"/>
    <col min="13580" max="13581" width="9" style="167"/>
    <col min="13582" max="13582" width="12" style="167" customWidth="1"/>
    <col min="13583" max="13824" width="9" style="167"/>
    <col min="13825" max="13825" width="4" style="167" customWidth="1"/>
    <col min="13826" max="13826" width="17.28515625" style="167" customWidth="1"/>
    <col min="13827" max="13827" width="17.42578125" style="167" customWidth="1"/>
    <col min="13828" max="13829" width="19.5703125" style="167" customWidth="1"/>
    <col min="13830" max="13830" width="20.42578125" style="167" customWidth="1"/>
    <col min="13831" max="13831" width="17.5703125" style="167" customWidth="1"/>
    <col min="13832" max="13832" width="19.7109375" style="167" customWidth="1"/>
    <col min="13833" max="13833" width="8.85546875" style="167" customWidth="1"/>
    <col min="13834" max="13834" width="7.28515625" style="167" customWidth="1"/>
    <col min="13835" max="13835" width="0.140625" style="167" customWidth="1"/>
    <col min="13836" max="13837" width="9" style="167"/>
    <col min="13838" max="13838" width="12" style="167" customWidth="1"/>
    <col min="13839" max="14080" width="9" style="167"/>
    <col min="14081" max="14081" width="4" style="167" customWidth="1"/>
    <col min="14082" max="14082" width="17.28515625" style="167" customWidth="1"/>
    <col min="14083" max="14083" width="17.42578125" style="167" customWidth="1"/>
    <col min="14084" max="14085" width="19.5703125" style="167" customWidth="1"/>
    <col min="14086" max="14086" width="20.42578125" style="167" customWidth="1"/>
    <col min="14087" max="14087" width="17.5703125" style="167" customWidth="1"/>
    <col min="14088" max="14088" width="19.7109375" style="167" customWidth="1"/>
    <col min="14089" max="14089" width="8.85546875" style="167" customWidth="1"/>
    <col min="14090" max="14090" width="7.28515625" style="167" customWidth="1"/>
    <col min="14091" max="14091" width="0.140625" style="167" customWidth="1"/>
    <col min="14092" max="14093" width="9" style="167"/>
    <col min="14094" max="14094" width="12" style="167" customWidth="1"/>
    <col min="14095" max="14336" width="9" style="167"/>
    <col min="14337" max="14337" width="4" style="167" customWidth="1"/>
    <col min="14338" max="14338" width="17.28515625" style="167" customWidth="1"/>
    <col min="14339" max="14339" width="17.42578125" style="167" customWidth="1"/>
    <col min="14340" max="14341" width="19.5703125" style="167" customWidth="1"/>
    <col min="14342" max="14342" width="20.42578125" style="167" customWidth="1"/>
    <col min="14343" max="14343" width="17.5703125" style="167" customWidth="1"/>
    <col min="14344" max="14344" width="19.7109375" style="167" customWidth="1"/>
    <col min="14345" max="14345" width="8.85546875" style="167" customWidth="1"/>
    <col min="14346" max="14346" width="7.28515625" style="167" customWidth="1"/>
    <col min="14347" max="14347" width="0.140625" style="167" customWidth="1"/>
    <col min="14348" max="14349" width="9" style="167"/>
    <col min="14350" max="14350" width="12" style="167" customWidth="1"/>
    <col min="14351" max="14592" width="9" style="167"/>
    <col min="14593" max="14593" width="4" style="167" customWidth="1"/>
    <col min="14594" max="14594" width="17.28515625" style="167" customWidth="1"/>
    <col min="14595" max="14595" width="17.42578125" style="167" customWidth="1"/>
    <col min="14596" max="14597" width="19.5703125" style="167" customWidth="1"/>
    <col min="14598" max="14598" width="20.42578125" style="167" customWidth="1"/>
    <col min="14599" max="14599" width="17.5703125" style="167" customWidth="1"/>
    <col min="14600" max="14600" width="19.7109375" style="167" customWidth="1"/>
    <col min="14601" max="14601" width="8.85546875" style="167" customWidth="1"/>
    <col min="14602" max="14602" width="7.28515625" style="167" customWidth="1"/>
    <col min="14603" max="14603" width="0.140625" style="167" customWidth="1"/>
    <col min="14604" max="14605" width="9" style="167"/>
    <col min="14606" max="14606" width="12" style="167" customWidth="1"/>
    <col min="14607" max="14848" width="9" style="167"/>
    <col min="14849" max="14849" width="4" style="167" customWidth="1"/>
    <col min="14850" max="14850" width="17.28515625" style="167" customWidth="1"/>
    <col min="14851" max="14851" width="17.42578125" style="167" customWidth="1"/>
    <col min="14852" max="14853" width="19.5703125" style="167" customWidth="1"/>
    <col min="14854" max="14854" width="20.42578125" style="167" customWidth="1"/>
    <col min="14855" max="14855" width="17.5703125" style="167" customWidth="1"/>
    <col min="14856" max="14856" width="19.7109375" style="167" customWidth="1"/>
    <col min="14857" max="14857" width="8.85546875" style="167" customWidth="1"/>
    <col min="14858" max="14858" width="7.28515625" style="167" customWidth="1"/>
    <col min="14859" max="14859" width="0.140625" style="167" customWidth="1"/>
    <col min="14860" max="14861" width="9" style="167"/>
    <col min="14862" max="14862" width="12" style="167" customWidth="1"/>
    <col min="14863" max="15104" width="9" style="167"/>
    <col min="15105" max="15105" width="4" style="167" customWidth="1"/>
    <col min="15106" max="15106" width="17.28515625" style="167" customWidth="1"/>
    <col min="15107" max="15107" width="17.42578125" style="167" customWidth="1"/>
    <col min="15108" max="15109" width="19.5703125" style="167" customWidth="1"/>
    <col min="15110" max="15110" width="20.42578125" style="167" customWidth="1"/>
    <col min="15111" max="15111" width="17.5703125" style="167" customWidth="1"/>
    <col min="15112" max="15112" width="19.7109375" style="167" customWidth="1"/>
    <col min="15113" max="15113" width="8.85546875" style="167" customWidth="1"/>
    <col min="15114" max="15114" width="7.28515625" style="167" customWidth="1"/>
    <col min="15115" max="15115" width="0.140625" style="167" customWidth="1"/>
    <col min="15116" max="15117" width="9" style="167"/>
    <col min="15118" max="15118" width="12" style="167" customWidth="1"/>
    <col min="15119" max="15360" width="9" style="167"/>
    <col min="15361" max="15361" width="4" style="167" customWidth="1"/>
    <col min="15362" max="15362" width="17.28515625" style="167" customWidth="1"/>
    <col min="15363" max="15363" width="17.42578125" style="167" customWidth="1"/>
    <col min="15364" max="15365" width="19.5703125" style="167" customWidth="1"/>
    <col min="15366" max="15366" width="20.42578125" style="167" customWidth="1"/>
    <col min="15367" max="15367" width="17.5703125" style="167" customWidth="1"/>
    <col min="15368" max="15368" width="19.7109375" style="167" customWidth="1"/>
    <col min="15369" max="15369" width="8.85546875" style="167" customWidth="1"/>
    <col min="15370" max="15370" width="7.28515625" style="167" customWidth="1"/>
    <col min="15371" max="15371" width="0.140625" style="167" customWidth="1"/>
    <col min="15372" max="15373" width="9" style="167"/>
    <col min="15374" max="15374" width="12" style="167" customWidth="1"/>
    <col min="15375" max="15616" width="9" style="167"/>
    <col min="15617" max="15617" width="4" style="167" customWidth="1"/>
    <col min="15618" max="15618" width="17.28515625" style="167" customWidth="1"/>
    <col min="15619" max="15619" width="17.42578125" style="167" customWidth="1"/>
    <col min="15620" max="15621" width="19.5703125" style="167" customWidth="1"/>
    <col min="15622" max="15622" width="20.42578125" style="167" customWidth="1"/>
    <col min="15623" max="15623" width="17.5703125" style="167" customWidth="1"/>
    <col min="15624" max="15624" width="19.7109375" style="167" customWidth="1"/>
    <col min="15625" max="15625" width="8.85546875" style="167" customWidth="1"/>
    <col min="15626" max="15626" width="7.28515625" style="167" customWidth="1"/>
    <col min="15627" max="15627" width="0.140625" style="167" customWidth="1"/>
    <col min="15628" max="15629" width="9" style="167"/>
    <col min="15630" max="15630" width="12" style="167" customWidth="1"/>
    <col min="15631" max="15872" width="9" style="167"/>
    <col min="15873" max="15873" width="4" style="167" customWidth="1"/>
    <col min="15874" max="15874" width="17.28515625" style="167" customWidth="1"/>
    <col min="15875" max="15875" width="17.42578125" style="167" customWidth="1"/>
    <col min="15876" max="15877" width="19.5703125" style="167" customWidth="1"/>
    <col min="15878" max="15878" width="20.42578125" style="167" customWidth="1"/>
    <col min="15879" max="15879" width="17.5703125" style="167" customWidth="1"/>
    <col min="15880" max="15880" width="19.7109375" style="167" customWidth="1"/>
    <col min="15881" max="15881" width="8.85546875" style="167" customWidth="1"/>
    <col min="15882" max="15882" width="7.28515625" style="167" customWidth="1"/>
    <col min="15883" max="15883" width="0.140625" style="167" customWidth="1"/>
    <col min="15884" max="15885" width="9" style="167"/>
    <col min="15886" max="15886" width="12" style="167" customWidth="1"/>
    <col min="15887" max="16128" width="9" style="167"/>
    <col min="16129" max="16129" width="4" style="167" customWidth="1"/>
    <col min="16130" max="16130" width="17.28515625" style="167" customWidth="1"/>
    <col min="16131" max="16131" width="17.42578125" style="167" customWidth="1"/>
    <col min="16132" max="16133" width="19.5703125" style="167" customWidth="1"/>
    <col min="16134" max="16134" width="20.42578125" style="167" customWidth="1"/>
    <col min="16135" max="16135" width="17.5703125" style="167" customWidth="1"/>
    <col min="16136" max="16136" width="19.7109375" style="167" customWidth="1"/>
    <col min="16137" max="16137" width="8.85546875" style="167" customWidth="1"/>
    <col min="16138" max="16138" width="7.28515625" style="167" customWidth="1"/>
    <col min="16139" max="16139" width="0.140625" style="167" customWidth="1"/>
    <col min="16140" max="16141" width="9" style="167"/>
    <col min="16142" max="16142" width="12" style="167" customWidth="1"/>
    <col min="16143" max="16384" width="9" style="167"/>
  </cols>
  <sheetData>
    <row r="1" spans="1:16" s="138" customFormat="1">
      <c r="A1" s="137"/>
      <c r="B1" s="137"/>
      <c r="F1" s="577" t="s">
        <v>595</v>
      </c>
      <c r="G1" s="577"/>
      <c r="H1" s="577"/>
    </row>
    <row r="2" spans="1:16" s="138" customFormat="1">
      <c r="A2" s="137"/>
      <c r="B2" s="137"/>
      <c r="F2" s="577" t="s">
        <v>556</v>
      </c>
      <c r="G2" s="577"/>
      <c r="H2" s="577"/>
    </row>
    <row r="3" spans="1:16" s="138" customFormat="1">
      <c r="A3" s="137"/>
      <c r="B3" s="137"/>
      <c r="F3" s="577" t="s">
        <v>557</v>
      </c>
      <c r="G3" s="577"/>
      <c r="H3" s="577"/>
    </row>
    <row r="4" spans="1:16" s="138" customFormat="1" ht="52.5" customHeight="1">
      <c r="A4" s="137"/>
      <c r="B4" s="139"/>
      <c r="F4" s="583" t="s">
        <v>661</v>
      </c>
      <c r="G4" s="583"/>
      <c r="H4" s="583"/>
    </row>
    <row r="5" spans="1:16" s="138" customFormat="1" ht="13.5" customHeight="1">
      <c r="A5" s="137"/>
      <c r="B5" s="137"/>
      <c r="F5" s="578" t="s">
        <v>662</v>
      </c>
      <c r="G5" s="578"/>
      <c r="H5" s="578"/>
    </row>
    <row r="6" spans="1:16">
      <c r="H6" s="168"/>
      <c r="I6" s="168"/>
      <c r="J6" s="168"/>
      <c r="K6" s="168"/>
      <c r="L6" s="168"/>
      <c r="M6" s="168"/>
      <c r="N6" s="168"/>
      <c r="O6" s="168"/>
      <c r="P6" s="169"/>
    </row>
    <row r="7" spans="1:16"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9"/>
    </row>
    <row r="8" spans="1:16" ht="18.75">
      <c r="B8" s="571" t="s">
        <v>583</v>
      </c>
      <c r="C8" s="571"/>
      <c r="D8" s="571"/>
      <c r="E8" s="571"/>
      <c r="F8" s="571"/>
      <c r="G8" s="571"/>
      <c r="H8" s="172"/>
      <c r="I8" s="172"/>
      <c r="J8" s="172"/>
      <c r="K8" s="173"/>
      <c r="L8" s="173"/>
      <c r="M8" s="173"/>
      <c r="N8" s="173"/>
      <c r="O8" s="173"/>
    </row>
    <row r="9" spans="1:16" ht="18.75" customHeight="1">
      <c r="A9" s="556" t="s">
        <v>647</v>
      </c>
      <c r="B9" s="556"/>
      <c r="C9" s="556"/>
      <c r="D9" s="556"/>
      <c r="E9" s="556"/>
      <c r="F9" s="556"/>
      <c r="G9" s="556"/>
      <c r="H9" s="556"/>
      <c r="I9" s="172"/>
      <c r="J9" s="172"/>
      <c r="K9" s="173"/>
      <c r="L9" s="173"/>
      <c r="M9" s="173"/>
      <c r="N9" s="173"/>
      <c r="O9" s="173"/>
    </row>
    <row r="10" spans="1:16" ht="13.5" customHeight="1">
      <c r="B10" s="211"/>
      <c r="C10" s="211"/>
      <c r="D10" s="211"/>
      <c r="E10" s="211"/>
      <c r="F10" s="211"/>
      <c r="G10" s="211"/>
      <c r="H10" s="172"/>
      <c r="I10" s="172"/>
      <c r="J10" s="172"/>
      <c r="K10" s="173"/>
      <c r="L10" s="173"/>
      <c r="M10" s="173"/>
      <c r="N10" s="173"/>
      <c r="O10" s="173"/>
    </row>
    <row r="11" spans="1:16" ht="18.75">
      <c r="B11" s="565" t="s">
        <v>648</v>
      </c>
      <c r="C11" s="565"/>
      <c r="D11" s="565"/>
      <c r="E11" s="565"/>
      <c r="F11" s="565"/>
      <c r="G11" s="219"/>
      <c r="H11" s="172"/>
      <c r="I11" s="172"/>
      <c r="J11" s="172"/>
      <c r="K11" s="173"/>
      <c r="L11" s="173"/>
      <c r="M11" s="173"/>
      <c r="N11" s="173"/>
      <c r="O11" s="173"/>
    </row>
    <row r="12" spans="1:16" ht="18.75"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L12" s="173"/>
      <c r="M12" s="173"/>
      <c r="N12" s="173"/>
      <c r="O12" s="173"/>
    </row>
    <row r="13" spans="1:16" ht="63.75">
      <c r="A13" s="209"/>
      <c r="B13" s="576" t="s">
        <v>584</v>
      </c>
      <c r="C13" s="570"/>
      <c r="D13" s="212" t="s">
        <v>585</v>
      </c>
      <c r="E13" s="212" t="s">
        <v>586</v>
      </c>
      <c r="F13" s="212" t="s">
        <v>596</v>
      </c>
      <c r="G13" s="212" t="s">
        <v>588</v>
      </c>
      <c r="H13" s="212" t="s">
        <v>589</v>
      </c>
      <c r="I13" s="172"/>
      <c r="J13" s="172"/>
      <c r="K13" s="173"/>
      <c r="L13" s="173"/>
      <c r="M13" s="173"/>
      <c r="N13" s="173"/>
      <c r="O13" s="173"/>
    </row>
    <row r="14" spans="1:16" ht="18.75">
      <c r="A14" s="213">
        <v>1</v>
      </c>
      <c r="B14" s="579">
        <v>2</v>
      </c>
      <c r="C14" s="580"/>
      <c r="D14" s="213">
        <v>3</v>
      </c>
      <c r="E14" s="213">
        <v>4</v>
      </c>
      <c r="F14" s="213">
        <v>5</v>
      </c>
      <c r="G14" s="213">
        <v>6</v>
      </c>
      <c r="H14" s="213">
        <v>7</v>
      </c>
      <c r="I14" s="172"/>
      <c r="J14" s="172"/>
      <c r="K14" s="173"/>
      <c r="L14" s="173"/>
      <c r="M14" s="173"/>
      <c r="N14" s="173"/>
      <c r="O14" s="173"/>
    </row>
    <row r="15" spans="1:16" ht="18.75">
      <c r="A15" s="209"/>
      <c r="B15" s="572"/>
      <c r="C15" s="573"/>
      <c r="D15" s="471" t="s">
        <v>564</v>
      </c>
      <c r="E15" s="182"/>
      <c r="F15" s="182"/>
      <c r="G15" s="182"/>
      <c r="H15" s="182"/>
      <c r="I15" s="172"/>
      <c r="J15" s="172"/>
      <c r="K15" s="173"/>
      <c r="L15" s="173"/>
      <c r="M15" s="173"/>
      <c r="N15" s="173"/>
      <c r="O15" s="173"/>
    </row>
    <row r="16" spans="1:16" ht="18.75">
      <c r="A16" s="209"/>
      <c r="B16" s="572" t="s">
        <v>590</v>
      </c>
      <c r="C16" s="573"/>
      <c r="D16" s="181" t="s">
        <v>564</v>
      </c>
      <c r="E16" s="181" t="s">
        <v>564</v>
      </c>
      <c r="F16" s="181" t="s">
        <v>564</v>
      </c>
      <c r="G16" s="181" t="s">
        <v>564</v>
      </c>
      <c r="H16" s="181" t="s">
        <v>564</v>
      </c>
      <c r="I16" s="172"/>
      <c r="J16" s="172"/>
      <c r="K16" s="173"/>
      <c r="L16" s="173"/>
      <c r="M16" s="173"/>
      <c r="N16" s="173"/>
      <c r="O16" s="173"/>
    </row>
    <row r="17" spans="1:15" ht="51.75" customHeight="1">
      <c r="A17" s="191"/>
      <c r="B17" s="575" t="s">
        <v>649</v>
      </c>
      <c r="C17" s="575"/>
      <c r="D17" s="575"/>
      <c r="E17" s="575"/>
      <c r="F17" s="575"/>
      <c r="G17" s="575"/>
      <c r="H17" s="172"/>
      <c r="I17" s="172"/>
      <c r="J17" s="172"/>
      <c r="K17" s="173"/>
      <c r="L17" s="173"/>
      <c r="M17" s="173"/>
      <c r="N17" s="173"/>
      <c r="O17" s="173"/>
    </row>
    <row r="18" spans="1:15" ht="18.75">
      <c r="A18" s="191"/>
      <c r="B18" s="176"/>
      <c r="C18" s="176"/>
      <c r="D18" s="176"/>
      <c r="E18" s="176"/>
      <c r="F18" s="176"/>
      <c r="G18" s="176"/>
      <c r="H18" s="172"/>
      <c r="I18" s="172"/>
      <c r="J18" s="172"/>
      <c r="K18" s="173"/>
      <c r="L18" s="173"/>
      <c r="M18" s="173"/>
      <c r="N18" s="173"/>
      <c r="O18" s="173"/>
    </row>
    <row r="19" spans="1:15" ht="63" customHeight="1">
      <c r="A19" s="567" t="s">
        <v>591</v>
      </c>
      <c r="B19" s="567"/>
      <c r="C19" s="567"/>
      <c r="D19" s="576" t="s">
        <v>650</v>
      </c>
      <c r="E19" s="570"/>
      <c r="F19" s="569" t="s">
        <v>651</v>
      </c>
      <c r="G19" s="569"/>
      <c r="H19" s="570"/>
      <c r="I19" s="172"/>
      <c r="J19" s="172"/>
      <c r="K19" s="173"/>
      <c r="L19" s="173"/>
      <c r="M19" s="173"/>
      <c r="N19" s="173"/>
      <c r="O19" s="173"/>
    </row>
    <row r="20" spans="1:15" ht="30" customHeight="1">
      <c r="A20" s="559" t="s">
        <v>593</v>
      </c>
      <c r="B20" s="560"/>
      <c r="C20" s="561"/>
      <c r="D20" s="569">
        <v>0</v>
      </c>
      <c r="E20" s="570"/>
      <c r="F20" s="569">
        <v>0</v>
      </c>
      <c r="G20" s="569"/>
      <c r="H20" s="570"/>
      <c r="I20" s="172"/>
      <c r="J20" s="172"/>
    </row>
    <row r="21" spans="1:15" ht="54" customHeight="1">
      <c r="A21" s="559" t="s">
        <v>594</v>
      </c>
      <c r="B21" s="560"/>
      <c r="C21" s="561"/>
      <c r="D21" s="572">
        <v>0</v>
      </c>
      <c r="E21" s="573"/>
      <c r="F21" s="572">
        <v>0</v>
      </c>
      <c r="G21" s="574"/>
      <c r="H21" s="573"/>
      <c r="I21" s="172"/>
      <c r="J21" s="172"/>
    </row>
    <row r="22" spans="1:15" ht="18.75">
      <c r="A22" s="191"/>
      <c r="B22" s="215"/>
      <c r="C22" s="215"/>
      <c r="D22" s="216"/>
      <c r="E22" s="216"/>
      <c r="F22" s="217"/>
      <c r="G22" s="176"/>
      <c r="H22" s="172"/>
      <c r="I22" s="172"/>
      <c r="J22" s="172"/>
    </row>
    <row r="23" spans="1:15">
      <c r="A23" s="191"/>
      <c r="B23" s="191"/>
      <c r="C23" s="191"/>
      <c r="D23" s="191"/>
      <c r="E23" s="191"/>
      <c r="F23" s="191"/>
      <c r="G23" s="191"/>
    </row>
    <row r="24" spans="1:15" ht="15.75" hidden="1">
      <c r="A24" s="191"/>
      <c r="B24" s="176"/>
      <c r="C24" s="176"/>
      <c r="D24" s="176"/>
      <c r="E24" s="176"/>
      <c r="F24" s="191"/>
      <c r="G24" s="191"/>
    </row>
    <row r="25" spans="1:15" hidden="1">
      <c r="A25" s="191"/>
      <c r="B25" s="191"/>
      <c r="C25" s="191"/>
      <c r="D25" s="191"/>
      <c r="E25" s="191"/>
      <c r="F25" s="191"/>
      <c r="G25" s="191"/>
    </row>
    <row r="26" spans="1:15" ht="15.75" hidden="1">
      <c r="A26" s="191"/>
      <c r="B26" s="176"/>
      <c r="C26" s="176"/>
      <c r="D26" s="176"/>
      <c r="E26" s="176"/>
      <c r="F26" s="218"/>
      <c r="G26" s="191"/>
    </row>
    <row r="27" spans="1:15" ht="18.75" hidden="1">
      <c r="A27" s="191"/>
      <c r="B27" s="215"/>
      <c r="C27" s="215"/>
      <c r="D27" s="218"/>
      <c r="E27" s="218"/>
      <c r="F27" s="214"/>
      <c r="G27" s="191"/>
    </row>
    <row r="28" spans="1:15" ht="18.75" hidden="1">
      <c r="A28" s="191"/>
      <c r="B28" s="215"/>
      <c r="C28" s="215"/>
      <c r="D28" s="176"/>
      <c r="E28" s="176"/>
      <c r="F28" s="214"/>
      <c r="G28" s="191"/>
    </row>
    <row r="29" spans="1:15" ht="18.75" hidden="1">
      <c r="A29" s="191"/>
      <c r="B29" s="215"/>
      <c r="C29" s="215"/>
      <c r="D29" s="216"/>
      <c r="E29" s="216"/>
      <c r="F29" s="217"/>
      <c r="G29" s="191"/>
    </row>
    <row r="30" spans="1:15">
      <c r="A30" s="191"/>
      <c r="B30" s="191"/>
      <c r="C30" s="191"/>
      <c r="D30" s="191"/>
      <c r="E30" s="191"/>
      <c r="F30" s="191"/>
      <c r="G30" s="191"/>
    </row>
  </sheetData>
  <mergeCells count="22">
    <mergeCell ref="B16:C16"/>
    <mergeCell ref="F1:H1"/>
    <mergeCell ref="F2:H2"/>
    <mergeCell ref="F3:H3"/>
    <mergeCell ref="F4:H4"/>
    <mergeCell ref="F5:H5"/>
    <mergeCell ref="B8:G8"/>
    <mergeCell ref="A9:H9"/>
    <mergeCell ref="B11:F11"/>
    <mergeCell ref="B13:C13"/>
    <mergeCell ref="B14:C14"/>
    <mergeCell ref="B15:C15"/>
    <mergeCell ref="A21:C21"/>
    <mergeCell ref="D21:E21"/>
    <mergeCell ref="F21:H21"/>
    <mergeCell ref="B17:G17"/>
    <mergeCell ref="A19:C19"/>
    <mergeCell ref="D19:E19"/>
    <mergeCell ref="F19:H19"/>
    <mergeCell ref="A20:C20"/>
    <mergeCell ref="D20:E20"/>
    <mergeCell ref="F20:H20"/>
  </mergeCells>
  <pageMargins left="0.70866141732283505" right="0" top="0.74803149606299202" bottom="0.74803149606299202" header="0.31496062992126" footer="0.31496062992126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workbookViewId="0">
      <selection activeCell="A3" sqref="A3:D3"/>
    </sheetView>
  </sheetViews>
  <sheetFormatPr defaultColWidth="9.140625" defaultRowHeight="15.75"/>
  <cols>
    <col min="1" max="1" width="34.5703125" style="26" customWidth="1"/>
    <col min="2" max="2" width="66.28515625" style="27" customWidth="1"/>
    <col min="3" max="4" width="15.7109375" style="16" customWidth="1"/>
    <col min="5" max="5" width="10" style="16" customWidth="1"/>
    <col min="6" max="8" width="9.140625" style="16"/>
    <col min="9" max="9" width="22.7109375" style="17" customWidth="1"/>
    <col min="10" max="16384" width="9.140625" style="16"/>
  </cols>
  <sheetData>
    <row r="1" spans="1:10" s="1" customFormat="1">
      <c r="A1" s="520" t="s">
        <v>45</v>
      </c>
      <c r="B1" s="520"/>
      <c r="C1" s="520"/>
      <c r="D1" s="520"/>
      <c r="I1" s="2"/>
    </row>
    <row r="2" spans="1:10" s="4" customFormat="1" ht="15.75" customHeight="1">
      <c r="A2" s="521" t="s">
        <v>1</v>
      </c>
      <c r="B2" s="521"/>
      <c r="C2" s="521"/>
      <c r="D2" s="521"/>
      <c r="E2" s="3"/>
      <c r="I2" s="5"/>
    </row>
    <row r="3" spans="1:10" s="4" customFormat="1" ht="15.75" customHeight="1">
      <c r="A3" s="521" t="s">
        <v>652</v>
      </c>
      <c r="B3" s="521"/>
      <c r="C3" s="521"/>
      <c r="D3" s="521"/>
      <c r="E3" s="3"/>
      <c r="I3" s="5"/>
    </row>
    <row r="4" spans="1:10" s="7" customFormat="1" ht="16.5" customHeight="1">
      <c r="A4" s="522" t="s">
        <v>653</v>
      </c>
      <c r="B4" s="522"/>
      <c r="C4" s="522"/>
      <c r="D4" s="522"/>
      <c r="E4" s="6"/>
      <c r="I4" s="8"/>
    </row>
    <row r="5" spans="1:10" s="7" customFormat="1" ht="16.5" customHeight="1">
      <c r="A5" s="522" t="s">
        <v>598</v>
      </c>
      <c r="B5" s="522"/>
      <c r="C5" s="522"/>
      <c r="D5" s="522"/>
      <c r="E5" s="6"/>
      <c r="I5" s="8"/>
    </row>
    <row r="6" spans="1:10" s="1" customFormat="1">
      <c r="A6" s="9"/>
      <c r="B6" s="10"/>
      <c r="I6" s="2"/>
    </row>
    <row r="7" spans="1:10" s="1" customFormat="1">
      <c r="A7" s="9"/>
      <c r="B7" s="11"/>
      <c r="I7" s="2"/>
    </row>
    <row r="8" spans="1:10" s="1" customFormat="1">
      <c r="A8" s="523" t="s">
        <v>2</v>
      </c>
      <c r="B8" s="523"/>
      <c r="I8" s="2"/>
    </row>
    <row r="9" spans="1:10" s="1" customFormat="1" ht="36" customHeight="1">
      <c r="A9" s="518" t="s">
        <v>600</v>
      </c>
      <c r="B9" s="518"/>
      <c r="I9" s="2"/>
    </row>
    <row r="10" spans="1:10" s="1" customFormat="1">
      <c r="A10" s="9"/>
      <c r="B10" s="12"/>
      <c r="I10" s="2"/>
    </row>
    <row r="11" spans="1:10" s="1" customFormat="1">
      <c r="A11" s="13"/>
      <c r="D11" s="10" t="s">
        <v>597</v>
      </c>
      <c r="I11" s="2"/>
    </row>
    <row r="12" spans="1:10" ht="54" customHeight="1">
      <c r="A12" s="14" t="s">
        <v>3</v>
      </c>
      <c r="B12" s="14" t="s">
        <v>4</v>
      </c>
      <c r="C12" s="15" t="s">
        <v>601</v>
      </c>
      <c r="D12" s="15" t="s">
        <v>602</v>
      </c>
    </row>
    <row r="13" spans="1:10" ht="31.5">
      <c r="A13" s="18" t="s">
        <v>5</v>
      </c>
      <c r="B13" s="19" t="s">
        <v>6</v>
      </c>
      <c r="C13" s="20">
        <f>C14+C19+C24</f>
        <v>0</v>
      </c>
      <c r="D13" s="20">
        <f>D14+D19+D24</f>
        <v>0</v>
      </c>
    </row>
    <row r="14" spans="1:10" ht="31.5" hidden="1">
      <c r="A14" s="21" t="s">
        <v>7</v>
      </c>
      <c r="B14" s="22" t="s">
        <v>8</v>
      </c>
      <c r="C14" s="20">
        <f>+C15+C17</f>
        <v>0</v>
      </c>
      <c r="D14" s="20">
        <f>+D15+D17</f>
        <v>0</v>
      </c>
      <c r="G14" s="519"/>
      <c r="H14" s="519"/>
      <c r="I14" s="519"/>
      <c r="J14" s="519"/>
    </row>
    <row r="15" spans="1:10" ht="31.5" hidden="1">
      <c r="A15" s="23" t="s">
        <v>9</v>
      </c>
      <c r="B15" s="24" t="s">
        <v>10</v>
      </c>
      <c r="C15" s="20">
        <f>+C16</f>
        <v>0</v>
      </c>
      <c r="D15" s="20">
        <f>+D16</f>
        <v>0</v>
      </c>
    </row>
    <row r="16" spans="1:10" ht="31.5" hidden="1">
      <c r="A16" s="23" t="s">
        <v>11</v>
      </c>
      <c r="B16" s="24" t="s">
        <v>12</v>
      </c>
      <c r="C16" s="25"/>
      <c r="D16" s="25"/>
    </row>
    <row r="17" spans="1:4" ht="31.5" hidden="1">
      <c r="A17" s="23" t="s">
        <v>13</v>
      </c>
      <c r="B17" s="24" t="s">
        <v>14</v>
      </c>
      <c r="C17" s="20">
        <f>+C18</f>
        <v>0</v>
      </c>
      <c r="D17" s="20">
        <f>+D18</f>
        <v>0</v>
      </c>
    </row>
    <row r="18" spans="1:4" ht="31.5" hidden="1">
      <c r="A18" s="23" t="s">
        <v>15</v>
      </c>
      <c r="B18" s="24" t="s">
        <v>16</v>
      </c>
      <c r="C18" s="25"/>
      <c r="D18" s="25"/>
    </row>
    <row r="19" spans="1:4" ht="31.5" hidden="1">
      <c r="A19" s="21" t="s">
        <v>17</v>
      </c>
      <c r="B19" s="22" t="s">
        <v>18</v>
      </c>
      <c r="C19" s="20">
        <f>+C20+C22</f>
        <v>0</v>
      </c>
      <c r="D19" s="20">
        <f>+D20+D22</f>
        <v>0</v>
      </c>
    </row>
    <row r="20" spans="1:4" ht="47.25" hidden="1">
      <c r="A20" s="23" t="s">
        <v>19</v>
      </c>
      <c r="B20" s="24" t="s">
        <v>20</v>
      </c>
      <c r="C20" s="20">
        <f>C21</f>
        <v>0</v>
      </c>
      <c r="D20" s="20">
        <f>D21</f>
        <v>0</v>
      </c>
    </row>
    <row r="21" spans="1:4" ht="47.25" hidden="1">
      <c r="A21" s="23" t="s">
        <v>21</v>
      </c>
      <c r="B21" s="24" t="s">
        <v>22</v>
      </c>
      <c r="C21" s="25">
        <v>0</v>
      </c>
      <c r="D21" s="25">
        <v>0</v>
      </c>
    </row>
    <row r="22" spans="1:4" ht="47.25" hidden="1">
      <c r="A22" s="23" t="s">
        <v>23</v>
      </c>
      <c r="B22" s="24" t="s">
        <v>24</v>
      </c>
      <c r="C22" s="20">
        <f>C23</f>
        <v>0</v>
      </c>
      <c r="D22" s="20">
        <f>D23</f>
        <v>0</v>
      </c>
    </row>
    <row r="23" spans="1:4" ht="47.25" hidden="1">
      <c r="A23" s="23" t="s">
        <v>25</v>
      </c>
      <c r="B23" s="24" t="s">
        <v>26</v>
      </c>
      <c r="C23" s="25">
        <v>0</v>
      </c>
      <c r="D23" s="25">
        <v>0</v>
      </c>
    </row>
    <row r="24" spans="1:4" ht="31.5">
      <c r="A24" s="21" t="s">
        <v>27</v>
      </c>
      <c r="B24" s="22" t="s">
        <v>28</v>
      </c>
      <c r="C24" s="20">
        <f>C25+C29</f>
        <v>0</v>
      </c>
      <c r="D24" s="20">
        <f>D25+D29</f>
        <v>0</v>
      </c>
    </row>
    <row r="25" spans="1:4">
      <c r="A25" s="23" t="s">
        <v>29</v>
      </c>
      <c r="B25" s="24" t="s">
        <v>30</v>
      </c>
      <c r="C25" s="20">
        <f t="shared" ref="C25:D27" si="0">C26</f>
        <v>-12576162</v>
      </c>
      <c r="D25" s="20">
        <f t="shared" si="0"/>
        <v>-12885002</v>
      </c>
    </row>
    <row r="26" spans="1:4">
      <c r="A26" s="23" t="s">
        <v>31</v>
      </c>
      <c r="B26" s="24" t="s">
        <v>32</v>
      </c>
      <c r="C26" s="20">
        <f t="shared" si="0"/>
        <v>-12576162</v>
      </c>
      <c r="D26" s="20">
        <f t="shared" si="0"/>
        <v>-12885002</v>
      </c>
    </row>
    <row r="27" spans="1:4">
      <c r="A27" s="23" t="s">
        <v>33</v>
      </c>
      <c r="B27" s="24" t="s">
        <v>34</v>
      </c>
      <c r="C27" s="20">
        <f t="shared" si="0"/>
        <v>-12576162</v>
      </c>
      <c r="D27" s="20">
        <f t="shared" si="0"/>
        <v>-12885002</v>
      </c>
    </row>
    <row r="28" spans="1:4" ht="31.5">
      <c r="A28" s="23" t="s">
        <v>35</v>
      </c>
      <c r="B28" s="24" t="s">
        <v>36</v>
      </c>
      <c r="C28" s="25">
        <v>-12576162</v>
      </c>
      <c r="D28" s="25">
        <v>-12885002</v>
      </c>
    </row>
    <row r="29" spans="1:4">
      <c r="A29" s="23" t="s">
        <v>37</v>
      </c>
      <c r="B29" s="24" t="s">
        <v>38</v>
      </c>
      <c r="C29" s="20">
        <f t="shared" ref="C29:D31" si="1">C30</f>
        <v>12576162</v>
      </c>
      <c r="D29" s="20">
        <f t="shared" si="1"/>
        <v>12885002</v>
      </c>
    </row>
    <row r="30" spans="1:4">
      <c r="A30" s="23" t="s">
        <v>39</v>
      </c>
      <c r="B30" s="24" t="s">
        <v>40</v>
      </c>
      <c r="C30" s="20">
        <f t="shared" si="1"/>
        <v>12576162</v>
      </c>
      <c r="D30" s="20">
        <f t="shared" si="1"/>
        <v>12885002</v>
      </c>
    </row>
    <row r="31" spans="1:4">
      <c r="A31" s="23" t="s">
        <v>41</v>
      </c>
      <c r="B31" s="24" t="s">
        <v>42</v>
      </c>
      <c r="C31" s="20">
        <f t="shared" si="1"/>
        <v>12576162</v>
      </c>
      <c r="D31" s="20">
        <f t="shared" si="1"/>
        <v>12885002</v>
      </c>
    </row>
    <row r="32" spans="1:4" ht="31.5">
      <c r="A32" s="23" t="s">
        <v>43</v>
      </c>
      <c r="B32" s="24" t="s">
        <v>44</v>
      </c>
      <c r="C32" s="25">
        <v>12576162</v>
      </c>
      <c r="D32" s="25">
        <v>12885002</v>
      </c>
    </row>
  </sheetData>
  <mergeCells count="8">
    <mergeCell ref="A9:B9"/>
    <mergeCell ref="G14:J14"/>
    <mergeCell ref="A1:D1"/>
    <mergeCell ref="A2:D2"/>
    <mergeCell ref="A3:D3"/>
    <mergeCell ref="A4:D4"/>
    <mergeCell ref="A5:D5"/>
    <mergeCell ref="A8:B8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25"/>
  <sheetViews>
    <sheetView view="pageBreakPreview" zoomScaleNormal="90" zoomScaleSheetLayoutView="100" workbookViewId="0">
      <selection activeCell="B18" sqref="B18"/>
    </sheetView>
  </sheetViews>
  <sheetFormatPr defaultColWidth="8.85546875" defaultRowHeight="15.75"/>
  <cols>
    <col min="1" max="1" width="34.28515625" style="30" customWidth="1"/>
    <col min="2" max="2" width="95.85546875" style="82" customWidth="1"/>
    <col min="3" max="3" width="18.7109375" style="33" customWidth="1"/>
    <col min="4" max="16384" width="8.85546875" style="29"/>
  </cols>
  <sheetData>
    <row r="1" spans="1:7" s="1" customFormat="1">
      <c r="A1" s="524" t="s">
        <v>47</v>
      </c>
      <c r="B1" s="524"/>
      <c r="C1" s="524"/>
      <c r="G1" s="2"/>
    </row>
    <row r="2" spans="1:7" s="4" customFormat="1" ht="15.75" customHeight="1">
      <c r="A2" s="3"/>
      <c r="B2" s="521" t="s">
        <v>654</v>
      </c>
      <c r="C2" s="521"/>
      <c r="G2" s="5"/>
    </row>
    <row r="3" spans="1:7" s="4" customFormat="1" ht="15.75" customHeight="1">
      <c r="A3" s="3"/>
      <c r="B3" s="521"/>
      <c r="C3" s="521"/>
      <c r="G3" s="5"/>
    </row>
    <row r="4" spans="1:7" s="7" customFormat="1" ht="15.75" customHeight="1">
      <c r="A4" s="6"/>
      <c r="B4" s="521"/>
      <c r="C4" s="521"/>
      <c r="G4" s="8"/>
    </row>
    <row r="5" spans="1:7" s="7" customFormat="1" ht="15.75" customHeight="1">
      <c r="A5" s="6"/>
      <c r="B5" s="521"/>
      <c r="C5" s="521"/>
      <c r="G5" s="8"/>
    </row>
    <row r="6" spans="1:7">
      <c r="A6" s="525"/>
      <c r="B6" s="525"/>
      <c r="C6" s="525"/>
    </row>
    <row r="7" spans="1:7">
      <c r="B7" s="31" t="s">
        <v>48</v>
      </c>
      <c r="C7" s="32"/>
    </row>
    <row r="8" spans="1:7">
      <c r="B8" s="31" t="s">
        <v>49</v>
      </c>
    </row>
    <row r="9" spans="1:7">
      <c r="B9" s="34" t="s">
        <v>50</v>
      </c>
      <c r="C9" s="35"/>
    </row>
    <row r="10" spans="1:7">
      <c r="B10" s="34" t="s">
        <v>51</v>
      </c>
      <c r="C10" s="35"/>
    </row>
    <row r="11" spans="1:7">
      <c r="B11" s="13" t="s">
        <v>603</v>
      </c>
      <c r="C11" s="36"/>
    </row>
    <row r="12" spans="1:7">
      <c r="A12" s="13"/>
      <c r="B12" s="37"/>
      <c r="C12" s="33" t="s">
        <v>597</v>
      </c>
    </row>
    <row r="13" spans="1:7" s="40" customFormat="1" ht="31.5">
      <c r="A13" s="38" t="s">
        <v>52</v>
      </c>
      <c r="B13" s="39" t="s">
        <v>53</v>
      </c>
      <c r="C13" s="15" t="s">
        <v>46</v>
      </c>
    </row>
    <row r="14" spans="1:7">
      <c r="A14" s="526" t="s">
        <v>54</v>
      </c>
      <c r="B14" s="527"/>
      <c r="C14" s="41">
        <f>C15+C71</f>
        <v>13535929</v>
      </c>
    </row>
    <row r="15" spans="1:7">
      <c r="A15" s="42" t="s">
        <v>55</v>
      </c>
      <c r="B15" s="43" t="s">
        <v>56</v>
      </c>
      <c r="C15" s="41">
        <f>+C16+C21+C34+C42+C45+C53+C61+C31+C65</f>
        <v>10242768</v>
      </c>
    </row>
    <row r="16" spans="1:7">
      <c r="A16" s="42" t="s">
        <v>57</v>
      </c>
      <c r="B16" s="43" t="s">
        <v>58</v>
      </c>
      <c r="C16" s="41">
        <f>C17</f>
        <v>5113363</v>
      </c>
    </row>
    <row r="17" spans="1:3">
      <c r="A17" s="44" t="s">
        <v>59</v>
      </c>
      <c r="B17" s="45" t="s">
        <v>60</v>
      </c>
      <c r="C17" s="46">
        <f>C18+C19+C20</f>
        <v>5113363</v>
      </c>
    </row>
    <row r="18" spans="1:3" ht="50.25">
      <c r="A18" s="44" t="s">
        <v>61</v>
      </c>
      <c r="B18" s="47" t="s">
        <v>62</v>
      </c>
      <c r="C18" s="46">
        <v>5064766</v>
      </c>
    </row>
    <row r="19" spans="1:3" ht="78.75">
      <c r="A19" s="44" t="s">
        <v>63</v>
      </c>
      <c r="B19" s="47" t="s">
        <v>64</v>
      </c>
      <c r="C19" s="46">
        <v>2559</v>
      </c>
    </row>
    <row r="20" spans="1:3" ht="31.5">
      <c r="A20" s="44" t="s">
        <v>65</v>
      </c>
      <c r="B20" s="48" t="s">
        <v>66</v>
      </c>
      <c r="C20" s="46">
        <v>46038</v>
      </c>
    </row>
    <row r="21" spans="1:3" ht="31.5">
      <c r="A21" s="49" t="str">
        <f>'[1]Прил.4 (10)'!A27</f>
        <v>1 03 00000 00 0000 000</v>
      </c>
      <c r="B21" s="50" t="str">
        <f>'[1]Прил.4 (10)'!B27</f>
        <v>НАЛОГИ НА ТОВАРЫ (РАБОТЫ, УСЛУГИ) РЕАЛИЗУЕМЫЕ НА ТЕРРИТОРИИ РОССИЙСКОЙ ФЕДЕРАЦИИ</v>
      </c>
      <c r="C21" s="41">
        <f>C22</f>
        <v>1129361</v>
      </c>
    </row>
    <row r="22" spans="1:3" ht="31.5">
      <c r="A22" s="49" t="str">
        <f>'[1]Прил.4 (10)'!A28</f>
        <v>1 03 02000 01 0000 110</v>
      </c>
      <c r="B22" s="51" t="s">
        <v>67</v>
      </c>
      <c r="C22" s="46">
        <f>C24+C26+C28+C30</f>
        <v>1129361</v>
      </c>
    </row>
    <row r="23" spans="1:3" ht="47.25">
      <c r="A23" s="52" t="s">
        <v>68</v>
      </c>
      <c r="B23" s="51" t="s">
        <v>69</v>
      </c>
      <c r="C23" s="46">
        <f>C24</f>
        <v>589009</v>
      </c>
    </row>
    <row r="24" spans="1:3" ht="78.75">
      <c r="A24" s="53" t="s">
        <v>70</v>
      </c>
      <c r="B24" s="51" t="s">
        <v>71</v>
      </c>
      <c r="C24" s="46">
        <v>589009</v>
      </c>
    </row>
    <row r="25" spans="1:3" ht="63">
      <c r="A25" s="52" t="s">
        <v>72</v>
      </c>
      <c r="B25" s="51" t="s">
        <v>73</v>
      </c>
      <c r="C25" s="46">
        <f>C26</f>
        <v>2806</v>
      </c>
    </row>
    <row r="26" spans="1:3" ht="94.5">
      <c r="A26" s="53" t="s">
        <v>74</v>
      </c>
      <c r="B26" s="51" t="s">
        <v>75</v>
      </c>
      <c r="C26" s="46">
        <v>2806</v>
      </c>
    </row>
    <row r="27" spans="1:3" ht="47.25">
      <c r="A27" s="52" t="s">
        <v>76</v>
      </c>
      <c r="B27" s="51" t="s">
        <v>77</v>
      </c>
      <c r="C27" s="46">
        <f>C28</f>
        <v>610736</v>
      </c>
    </row>
    <row r="28" spans="1:3" ht="78.75">
      <c r="A28" s="53" t="s">
        <v>78</v>
      </c>
      <c r="B28" s="51" t="s">
        <v>79</v>
      </c>
      <c r="C28" s="46">
        <v>610736</v>
      </c>
    </row>
    <row r="29" spans="1:3" ht="47.25">
      <c r="A29" s="52" t="s">
        <v>80</v>
      </c>
      <c r="B29" s="51" t="s">
        <v>81</v>
      </c>
      <c r="C29" s="46">
        <f>C30</f>
        <v>-73190</v>
      </c>
    </row>
    <row r="30" spans="1:3" ht="78.75">
      <c r="A30" s="53" t="s">
        <v>82</v>
      </c>
      <c r="B30" s="51" t="s">
        <v>83</v>
      </c>
      <c r="C30" s="46">
        <v>-73190</v>
      </c>
    </row>
    <row r="31" spans="1:3">
      <c r="A31" s="42" t="s">
        <v>84</v>
      </c>
      <c r="B31" s="43" t="s">
        <v>85</v>
      </c>
      <c r="C31" s="41">
        <f>C32</f>
        <v>0</v>
      </c>
    </row>
    <row r="32" spans="1:3">
      <c r="A32" s="44" t="s">
        <v>86</v>
      </c>
      <c r="B32" s="54" t="s">
        <v>87</v>
      </c>
      <c r="C32" s="46">
        <f>C33</f>
        <v>0</v>
      </c>
    </row>
    <row r="33" spans="1:3">
      <c r="A33" s="44" t="s">
        <v>88</v>
      </c>
      <c r="B33" s="54" t="s">
        <v>87</v>
      </c>
      <c r="C33" s="46">
        <v>0</v>
      </c>
    </row>
    <row r="34" spans="1:3" s="55" customFormat="1">
      <c r="A34" s="42" t="s">
        <v>89</v>
      </c>
      <c r="B34" s="43" t="s">
        <v>90</v>
      </c>
      <c r="C34" s="41">
        <f>C35+C37</f>
        <v>3981632</v>
      </c>
    </row>
    <row r="35" spans="1:3" s="55" customFormat="1">
      <c r="A35" s="42" t="s">
        <v>91</v>
      </c>
      <c r="B35" s="56" t="s">
        <v>92</v>
      </c>
      <c r="C35" s="46">
        <f>C36</f>
        <v>567239</v>
      </c>
    </row>
    <row r="36" spans="1:3" ht="31.5">
      <c r="A36" s="44" t="s">
        <v>93</v>
      </c>
      <c r="B36" s="51" t="s">
        <v>94</v>
      </c>
      <c r="C36" s="46">
        <v>567239</v>
      </c>
    </row>
    <row r="37" spans="1:3">
      <c r="A37" s="42" t="s">
        <v>95</v>
      </c>
      <c r="B37" s="56" t="s">
        <v>96</v>
      </c>
      <c r="C37" s="46">
        <f>C38+C40</f>
        <v>3414393</v>
      </c>
    </row>
    <row r="38" spans="1:3">
      <c r="A38" s="44" t="s">
        <v>97</v>
      </c>
      <c r="B38" s="51" t="s">
        <v>98</v>
      </c>
      <c r="C38" s="46">
        <v>2697373</v>
      </c>
    </row>
    <row r="39" spans="1:3" ht="31.5">
      <c r="A39" s="44" t="s">
        <v>99</v>
      </c>
      <c r="B39" s="51" t="s">
        <v>100</v>
      </c>
      <c r="C39" s="46">
        <v>2697373</v>
      </c>
    </row>
    <row r="40" spans="1:3">
      <c r="A40" s="44" t="s">
        <v>101</v>
      </c>
      <c r="B40" s="51" t="s">
        <v>102</v>
      </c>
      <c r="C40" s="46">
        <f>C41</f>
        <v>717020</v>
      </c>
    </row>
    <row r="41" spans="1:3" ht="31.5">
      <c r="A41" s="44" t="s">
        <v>103</v>
      </c>
      <c r="B41" s="51" t="s">
        <v>104</v>
      </c>
      <c r="C41" s="46">
        <v>717020</v>
      </c>
    </row>
    <row r="42" spans="1:3">
      <c r="A42" s="57" t="s">
        <v>105</v>
      </c>
      <c r="B42" s="56" t="s">
        <v>106</v>
      </c>
      <c r="C42" s="41">
        <f>C43</f>
        <v>4300</v>
      </c>
    </row>
    <row r="43" spans="1:3" s="40" customFormat="1" ht="31.5">
      <c r="A43" s="53" t="s">
        <v>107</v>
      </c>
      <c r="B43" s="51" t="s">
        <v>108</v>
      </c>
      <c r="C43" s="46">
        <f>C44</f>
        <v>4300</v>
      </c>
    </row>
    <row r="44" spans="1:3" ht="47.25">
      <c r="A44" s="53" t="s">
        <v>109</v>
      </c>
      <c r="B44" s="51" t="s">
        <v>110</v>
      </c>
      <c r="C44" s="46">
        <v>4300</v>
      </c>
    </row>
    <row r="45" spans="1:3" ht="31.5">
      <c r="A45" s="42" t="s">
        <v>111</v>
      </c>
      <c r="B45" s="58" t="s">
        <v>112</v>
      </c>
      <c r="C45" s="41">
        <f>C46</f>
        <v>13112</v>
      </c>
    </row>
    <row r="46" spans="1:3" ht="63">
      <c r="A46" s="44" t="s">
        <v>113</v>
      </c>
      <c r="B46" s="51" t="s">
        <v>114</v>
      </c>
      <c r="C46" s="46">
        <f>C47+C49</f>
        <v>13112</v>
      </c>
    </row>
    <row r="47" spans="1:3" ht="47.25">
      <c r="A47" s="44" t="s">
        <v>115</v>
      </c>
      <c r="B47" s="51" t="s">
        <v>116</v>
      </c>
      <c r="C47" s="46">
        <f>C48</f>
        <v>13112</v>
      </c>
    </row>
    <row r="48" spans="1:3" ht="63">
      <c r="A48" s="44" t="s">
        <v>117</v>
      </c>
      <c r="B48" s="51" t="s">
        <v>118</v>
      </c>
      <c r="C48" s="46">
        <v>13112</v>
      </c>
    </row>
    <row r="49" spans="1:3" ht="63" hidden="1">
      <c r="A49" s="44" t="s">
        <v>119</v>
      </c>
      <c r="B49" s="51" t="s">
        <v>120</v>
      </c>
      <c r="C49" s="46">
        <f>C50</f>
        <v>0</v>
      </c>
    </row>
    <row r="50" spans="1:3" ht="47.25" hidden="1">
      <c r="A50" s="44" t="s">
        <v>121</v>
      </c>
      <c r="B50" s="51" t="s">
        <v>122</v>
      </c>
      <c r="C50" s="46">
        <v>0</v>
      </c>
    </row>
    <row r="51" spans="1:3" ht="31.5" hidden="1">
      <c r="A51" s="44" t="s">
        <v>123</v>
      </c>
      <c r="B51" s="59" t="s">
        <v>124</v>
      </c>
      <c r="C51" s="46">
        <f>C52</f>
        <v>0</v>
      </c>
    </row>
    <row r="52" spans="1:3" ht="31.5" hidden="1">
      <c r="A52" s="44" t="s">
        <v>125</v>
      </c>
      <c r="B52" s="59" t="s">
        <v>126</v>
      </c>
      <c r="C52" s="46"/>
    </row>
    <row r="53" spans="1:3" ht="31.5">
      <c r="A53" s="60" t="s">
        <v>127</v>
      </c>
      <c r="B53" s="58" t="s">
        <v>128</v>
      </c>
      <c r="C53" s="41">
        <f>C56+C58</f>
        <v>0</v>
      </c>
    </row>
    <row r="54" spans="1:3" hidden="1">
      <c r="A54" s="52" t="s">
        <v>129</v>
      </c>
      <c r="B54" s="51" t="s">
        <v>130</v>
      </c>
      <c r="C54" s="46">
        <f>C56</f>
        <v>0</v>
      </c>
    </row>
    <row r="55" spans="1:3" hidden="1">
      <c r="A55" s="52" t="s">
        <v>131</v>
      </c>
      <c r="B55" s="61" t="s">
        <v>132</v>
      </c>
      <c r="C55" s="46">
        <f>C56</f>
        <v>0</v>
      </c>
    </row>
    <row r="56" spans="1:3" hidden="1">
      <c r="A56" s="44" t="s">
        <v>133</v>
      </c>
      <c r="B56" s="62" t="s">
        <v>134</v>
      </c>
      <c r="C56" s="46">
        <v>0</v>
      </c>
    </row>
    <row r="57" spans="1:3" hidden="1">
      <c r="A57" s="44" t="s">
        <v>135</v>
      </c>
      <c r="B57" s="59" t="s">
        <v>136</v>
      </c>
      <c r="C57" s="46">
        <v>0</v>
      </c>
    </row>
    <row r="58" spans="1:3" hidden="1">
      <c r="A58" s="63" t="s">
        <v>137</v>
      </c>
      <c r="B58" s="64" t="s">
        <v>138</v>
      </c>
      <c r="C58" s="46">
        <f>C59</f>
        <v>0</v>
      </c>
    </row>
    <row r="59" spans="1:3" ht="31.5" hidden="1">
      <c r="A59" s="63" t="s">
        <v>139</v>
      </c>
      <c r="B59" s="64" t="s">
        <v>140</v>
      </c>
      <c r="C59" s="46">
        <f>C60</f>
        <v>0</v>
      </c>
    </row>
    <row r="60" spans="1:3" ht="31.5" hidden="1">
      <c r="A60" s="63" t="s">
        <v>141</v>
      </c>
      <c r="B60" s="64" t="s">
        <v>142</v>
      </c>
      <c r="C60" s="46">
        <v>0</v>
      </c>
    </row>
    <row r="61" spans="1:3" s="36" customFormat="1">
      <c r="A61" s="57" t="s">
        <v>143</v>
      </c>
      <c r="B61" s="43" t="s">
        <v>144</v>
      </c>
      <c r="C61" s="41">
        <f>C62</f>
        <v>1000</v>
      </c>
    </row>
    <row r="62" spans="1:3" s="40" customFormat="1" ht="31.5">
      <c r="A62" s="53" t="s">
        <v>145</v>
      </c>
      <c r="B62" s="51" t="s">
        <v>146</v>
      </c>
      <c r="C62" s="46">
        <f>C63</f>
        <v>1000</v>
      </c>
    </row>
    <row r="63" spans="1:3" ht="31.5">
      <c r="A63" s="53" t="s">
        <v>147</v>
      </c>
      <c r="B63" s="51" t="s">
        <v>148</v>
      </c>
      <c r="C63" s="46">
        <f>C64</f>
        <v>1000</v>
      </c>
    </row>
    <row r="64" spans="1:3" ht="31.5">
      <c r="A64" s="53" t="s">
        <v>149</v>
      </c>
      <c r="B64" s="51" t="s">
        <v>150</v>
      </c>
      <c r="C64" s="46">
        <v>1000</v>
      </c>
    </row>
    <row r="65" spans="1:3" hidden="1">
      <c r="A65" s="65" t="s">
        <v>151</v>
      </c>
      <c r="B65" s="64" t="s">
        <v>152</v>
      </c>
      <c r="C65" s="41">
        <f>C67+C69</f>
        <v>0</v>
      </c>
    </row>
    <row r="66" spans="1:3" ht="78.75" hidden="1">
      <c r="A66" s="63" t="s">
        <v>153</v>
      </c>
      <c r="B66" s="64" t="s">
        <v>154</v>
      </c>
      <c r="C66" s="46">
        <f>C68+C70</f>
        <v>0</v>
      </c>
    </row>
    <row r="67" spans="1:3" ht="47.25" hidden="1">
      <c r="A67" s="63" t="s">
        <v>155</v>
      </c>
      <c r="B67" s="64" t="s">
        <v>156</v>
      </c>
      <c r="C67" s="46">
        <f>C68</f>
        <v>0</v>
      </c>
    </row>
    <row r="68" spans="1:3" ht="47.25" hidden="1">
      <c r="A68" s="63" t="s">
        <v>157</v>
      </c>
      <c r="B68" s="64" t="s">
        <v>158</v>
      </c>
      <c r="C68" s="46">
        <v>0</v>
      </c>
    </row>
    <row r="69" spans="1:3" ht="47.25" hidden="1">
      <c r="A69" s="52" t="s">
        <v>159</v>
      </c>
      <c r="B69" s="51" t="s">
        <v>160</v>
      </c>
      <c r="C69" s="46">
        <f>C70</f>
        <v>0</v>
      </c>
    </row>
    <row r="70" spans="1:3" ht="47.25" hidden="1">
      <c r="A70" s="52" t="s">
        <v>161</v>
      </c>
      <c r="B70" s="51" t="s">
        <v>162</v>
      </c>
      <c r="C70" s="46">
        <v>0</v>
      </c>
    </row>
    <row r="71" spans="1:3">
      <c r="A71" s="42" t="s">
        <v>163</v>
      </c>
      <c r="B71" s="66" t="s">
        <v>164</v>
      </c>
      <c r="C71" s="67">
        <f>C72+C92</f>
        <v>3293161</v>
      </c>
    </row>
    <row r="72" spans="1:3" ht="31.5">
      <c r="A72" s="42" t="s">
        <v>165</v>
      </c>
      <c r="B72" s="58" t="s">
        <v>166</v>
      </c>
      <c r="C72" s="67">
        <f>C73+C78+C85+C90</f>
        <v>3293161</v>
      </c>
    </row>
    <row r="73" spans="1:3">
      <c r="A73" s="42" t="s">
        <v>167</v>
      </c>
      <c r="B73" s="58" t="s">
        <v>168</v>
      </c>
      <c r="C73" s="67">
        <f>C74+C76</f>
        <v>1849890</v>
      </c>
    </row>
    <row r="74" spans="1:3" hidden="1">
      <c r="A74" s="52" t="s">
        <v>169</v>
      </c>
      <c r="B74" s="51" t="s">
        <v>170</v>
      </c>
      <c r="C74" s="68">
        <f>C75</f>
        <v>0</v>
      </c>
    </row>
    <row r="75" spans="1:3" ht="31.5" hidden="1">
      <c r="A75" s="52" t="s">
        <v>171</v>
      </c>
      <c r="B75" s="51" t="s">
        <v>172</v>
      </c>
      <c r="C75" s="68"/>
    </row>
    <row r="76" spans="1:3" ht="31.5">
      <c r="A76" s="52" t="s">
        <v>173</v>
      </c>
      <c r="B76" s="51" t="s">
        <v>174</v>
      </c>
      <c r="C76" s="68">
        <f>C77</f>
        <v>1849890</v>
      </c>
    </row>
    <row r="77" spans="1:3" ht="31.5">
      <c r="A77" s="52" t="s">
        <v>175</v>
      </c>
      <c r="B77" s="51" t="s">
        <v>176</v>
      </c>
      <c r="C77" s="68">
        <v>1849890</v>
      </c>
    </row>
    <row r="78" spans="1:3" ht="31.5" hidden="1">
      <c r="A78" s="69" t="s">
        <v>177</v>
      </c>
      <c r="B78" s="58" t="s">
        <v>178</v>
      </c>
      <c r="C78" s="67">
        <f>C81+C83+C79</f>
        <v>1105997</v>
      </c>
    </row>
    <row r="79" spans="1:3" ht="31.5" hidden="1">
      <c r="A79" s="70" t="s">
        <v>179</v>
      </c>
      <c r="B79" s="71" t="s">
        <v>180</v>
      </c>
      <c r="C79" s="68">
        <f>C80</f>
        <v>0</v>
      </c>
    </row>
    <row r="80" spans="1:3" ht="47.25" hidden="1">
      <c r="A80" s="72" t="s">
        <v>181</v>
      </c>
      <c r="B80" s="71" t="s">
        <v>182</v>
      </c>
      <c r="C80" s="68">
        <v>0</v>
      </c>
    </row>
    <row r="81" spans="1:3">
      <c r="A81" s="42" t="s">
        <v>183</v>
      </c>
      <c r="B81" s="73" t="s">
        <v>184</v>
      </c>
      <c r="C81" s="68">
        <f>C82</f>
        <v>1105997</v>
      </c>
    </row>
    <row r="82" spans="1:3" ht="31.5">
      <c r="A82" s="74" t="s">
        <v>185</v>
      </c>
      <c r="B82" s="75" t="s">
        <v>186</v>
      </c>
      <c r="C82" s="68">
        <v>1105997</v>
      </c>
    </row>
    <row r="83" spans="1:3" hidden="1">
      <c r="A83" s="44" t="s">
        <v>187</v>
      </c>
      <c r="B83" s="59" t="s">
        <v>188</v>
      </c>
      <c r="C83" s="68">
        <f>C84</f>
        <v>0</v>
      </c>
    </row>
    <row r="84" spans="1:3" hidden="1">
      <c r="A84" s="44" t="s">
        <v>189</v>
      </c>
      <c r="B84" s="51" t="s">
        <v>190</v>
      </c>
      <c r="C84" s="68">
        <v>0</v>
      </c>
    </row>
    <row r="85" spans="1:3">
      <c r="A85" s="42" t="s">
        <v>191</v>
      </c>
      <c r="B85" s="58" t="s">
        <v>192</v>
      </c>
      <c r="C85" s="67">
        <f>C86+C88</f>
        <v>337274</v>
      </c>
    </row>
    <row r="86" spans="1:3" ht="31.5">
      <c r="A86" s="44" t="s">
        <v>193</v>
      </c>
      <c r="B86" s="51" t="s">
        <v>194</v>
      </c>
      <c r="C86" s="68">
        <f>C87</f>
        <v>337274</v>
      </c>
    </row>
    <row r="87" spans="1:3" ht="31.5">
      <c r="A87" s="44" t="s">
        <v>195</v>
      </c>
      <c r="B87" s="73" t="s">
        <v>196</v>
      </c>
      <c r="C87" s="68">
        <v>337274</v>
      </c>
    </row>
    <row r="88" spans="1:3" hidden="1">
      <c r="A88" s="44" t="s">
        <v>197</v>
      </c>
      <c r="B88" s="59" t="s">
        <v>198</v>
      </c>
      <c r="C88" s="68">
        <f>C89</f>
        <v>0</v>
      </c>
    </row>
    <row r="89" spans="1:3" hidden="1">
      <c r="A89" s="44" t="s">
        <v>199</v>
      </c>
      <c r="B89" s="59" t="s">
        <v>200</v>
      </c>
      <c r="C89" s="68"/>
    </row>
    <row r="90" spans="1:3" hidden="1">
      <c r="A90" s="76" t="s">
        <v>201</v>
      </c>
      <c r="B90" s="77" t="s">
        <v>202</v>
      </c>
      <c r="C90" s="78">
        <f>C91</f>
        <v>0</v>
      </c>
    </row>
    <row r="91" spans="1:3" s="82" customFormat="1" hidden="1">
      <c r="A91" s="79" t="s">
        <v>203</v>
      </c>
      <c r="B91" s="80" t="s">
        <v>204</v>
      </c>
      <c r="C91" s="81"/>
    </row>
    <row r="92" spans="1:3" hidden="1">
      <c r="A92" s="60" t="s">
        <v>205</v>
      </c>
      <c r="B92" s="83" t="s">
        <v>206</v>
      </c>
      <c r="C92" s="67">
        <f>+C94</f>
        <v>0</v>
      </c>
    </row>
    <row r="93" spans="1:3" hidden="1">
      <c r="A93" s="52" t="s">
        <v>207</v>
      </c>
      <c r="B93" s="51" t="s">
        <v>208</v>
      </c>
      <c r="C93" s="68">
        <f>C94</f>
        <v>0</v>
      </c>
    </row>
    <row r="94" spans="1:3" s="82" customFormat="1" hidden="1">
      <c r="A94" s="52" t="s">
        <v>209</v>
      </c>
      <c r="B94" s="84" t="s">
        <v>208</v>
      </c>
      <c r="C94" s="68">
        <v>0</v>
      </c>
    </row>
    <row r="100" spans="1:4">
      <c r="A100" s="29"/>
    </row>
    <row r="101" spans="1:4" s="33" customFormat="1">
      <c r="B101" s="82"/>
      <c r="D101" s="29"/>
    </row>
    <row r="102" spans="1:4" s="33" customFormat="1">
      <c r="B102" s="82"/>
      <c r="D102" s="29"/>
    </row>
    <row r="103" spans="1:4" s="33" customFormat="1">
      <c r="A103" s="30"/>
      <c r="B103" s="82"/>
      <c r="D103" s="29"/>
    </row>
    <row r="104" spans="1:4" s="33" customFormat="1">
      <c r="A104" s="30"/>
      <c r="B104" s="82"/>
      <c r="D104" s="29"/>
    </row>
    <row r="105" spans="1:4" s="33" customFormat="1">
      <c r="A105" s="30"/>
      <c r="B105" s="82"/>
      <c r="D105" s="29"/>
    </row>
    <row r="106" spans="1:4" s="33" customFormat="1">
      <c r="A106" s="30"/>
      <c r="B106" s="82"/>
      <c r="D106" s="29"/>
    </row>
    <row r="107" spans="1:4" s="33" customFormat="1">
      <c r="A107" s="30"/>
      <c r="B107" s="82"/>
      <c r="D107" s="29"/>
    </row>
    <row r="108" spans="1:4" s="33" customFormat="1">
      <c r="A108" s="30"/>
      <c r="B108" s="82"/>
      <c r="D108" s="29"/>
    </row>
    <row r="109" spans="1:4" s="33" customFormat="1">
      <c r="A109" s="30"/>
      <c r="B109" s="82"/>
      <c r="D109" s="29"/>
    </row>
    <row r="110" spans="1:4" s="33" customFormat="1">
      <c r="A110" s="30"/>
      <c r="B110" s="82"/>
      <c r="D110" s="29"/>
    </row>
    <row r="111" spans="1:4" s="33" customFormat="1">
      <c r="A111" s="30"/>
      <c r="B111" s="82"/>
      <c r="D111" s="29"/>
    </row>
    <row r="112" spans="1:4" s="33" customFormat="1">
      <c r="A112" s="30"/>
      <c r="B112" s="82"/>
      <c r="D112" s="29"/>
    </row>
    <row r="113" spans="1:4" s="33" customFormat="1">
      <c r="A113" s="30"/>
      <c r="B113" s="82"/>
      <c r="D113" s="29"/>
    </row>
    <row r="114" spans="1:4" s="33" customFormat="1">
      <c r="A114" s="30"/>
      <c r="B114" s="82"/>
      <c r="D114" s="29"/>
    </row>
    <row r="115" spans="1:4" s="33" customFormat="1">
      <c r="A115" s="30"/>
      <c r="B115" s="82"/>
      <c r="D115" s="29"/>
    </row>
    <row r="116" spans="1:4" s="33" customFormat="1">
      <c r="A116" s="30"/>
      <c r="B116" s="82"/>
      <c r="D116" s="29"/>
    </row>
    <row r="117" spans="1:4" s="33" customFormat="1">
      <c r="A117" s="30"/>
      <c r="B117" s="82"/>
      <c r="D117" s="29"/>
    </row>
    <row r="118" spans="1:4" s="33" customFormat="1">
      <c r="A118" s="30"/>
      <c r="B118" s="82"/>
      <c r="D118" s="29"/>
    </row>
    <row r="119" spans="1:4" s="33" customFormat="1">
      <c r="A119" s="30"/>
      <c r="B119" s="82"/>
      <c r="D119" s="29"/>
    </row>
    <row r="120" spans="1:4" s="33" customFormat="1">
      <c r="A120" s="30"/>
      <c r="B120" s="82"/>
      <c r="D120" s="29"/>
    </row>
    <row r="121" spans="1:4" s="33" customFormat="1">
      <c r="A121" s="30"/>
      <c r="B121" s="82"/>
      <c r="D121" s="29"/>
    </row>
    <row r="122" spans="1:4" s="33" customFormat="1">
      <c r="A122" s="30"/>
      <c r="B122" s="82"/>
      <c r="D122" s="29"/>
    </row>
    <row r="123" spans="1:4" s="33" customFormat="1">
      <c r="A123" s="30"/>
      <c r="B123" s="82"/>
      <c r="D123" s="29"/>
    </row>
    <row r="124" spans="1:4" s="33" customFormat="1">
      <c r="A124" s="30"/>
      <c r="B124" s="82"/>
      <c r="D124" s="29"/>
    </row>
    <row r="125" spans="1:4" s="33" customFormat="1">
      <c r="A125" s="30"/>
      <c r="B125" s="82"/>
      <c r="D125" s="29"/>
    </row>
    <row r="126" spans="1:4" s="33" customFormat="1">
      <c r="A126" s="30"/>
      <c r="B126" s="82"/>
      <c r="D126" s="29"/>
    </row>
    <row r="127" spans="1:4" s="33" customFormat="1">
      <c r="A127" s="30"/>
      <c r="B127" s="82"/>
      <c r="D127" s="29"/>
    </row>
    <row r="128" spans="1:4" s="33" customFormat="1">
      <c r="A128" s="30"/>
      <c r="B128" s="82"/>
      <c r="D128" s="29"/>
    </row>
    <row r="129" spans="1:4" s="33" customFormat="1">
      <c r="A129" s="30"/>
      <c r="B129" s="82"/>
      <c r="D129" s="29"/>
    </row>
    <row r="130" spans="1:4" s="33" customFormat="1">
      <c r="A130" s="30"/>
      <c r="B130" s="82"/>
      <c r="D130" s="29"/>
    </row>
    <row r="131" spans="1:4" s="33" customFormat="1">
      <c r="A131" s="30"/>
      <c r="B131" s="82"/>
      <c r="D131" s="29"/>
    </row>
    <row r="132" spans="1:4" s="33" customFormat="1">
      <c r="A132" s="30"/>
      <c r="B132" s="82"/>
      <c r="D132" s="29"/>
    </row>
    <row r="133" spans="1:4" s="33" customFormat="1">
      <c r="A133" s="30"/>
      <c r="B133" s="82"/>
      <c r="D133" s="29"/>
    </row>
    <row r="134" spans="1:4" s="33" customFormat="1">
      <c r="A134" s="30"/>
      <c r="B134" s="82"/>
      <c r="D134" s="29"/>
    </row>
    <row r="135" spans="1:4" s="33" customFormat="1">
      <c r="A135" s="30"/>
      <c r="B135" s="82"/>
      <c r="D135" s="29"/>
    </row>
    <row r="136" spans="1:4" s="33" customFormat="1">
      <c r="A136" s="30"/>
      <c r="B136" s="82"/>
      <c r="D136" s="29"/>
    </row>
    <row r="137" spans="1:4" s="33" customFormat="1">
      <c r="A137" s="30"/>
      <c r="B137" s="82"/>
      <c r="D137" s="29"/>
    </row>
    <row r="138" spans="1:4" s="33" customFormat="1">
      <c r="A138" s="30"/>
      <c r="B138" s="82"/>
      <c r="D138" s="29"/>
    </row>
    <row r="139" spans="1:4" s="33" customFormat="1">
      <c r="A139" s="30"/>
      <c r="B139" s="82"/>
      <c r="D139" s="29"/>
    </row>
    <row r="140" spans="1:4" s="33" customFormat="1">
      <c r="A140" s="30"/>
      <c r="B140" s="82"/>
      <c r="D140" s="29"/>
    </row>
    <row r="141" spans="1:4" s="33" customFormat="1">
      <c r="A141" s="30"/>
      <c r="B141" s="82"/>
      <c r="D141" s="29"/>
    </row>
    <row r="142" spans="1:4" s="33" customFormat="1">
      <c r="A142" s="30"/>
      <c r="B142" s="82"/>
      <c r="D142" s="29"/>
    </row>
    <row r="143" spans="1:4" s="33" customFormat="1">
      <c r="A143" s="30"/>
      <c r="B143" s="82"/>
      <c r="D143" s="29"/>
    </row>
    <row r="144" spans="1:4" s="33" customFormat="1">
      <c r="A144" s="30"/>
      <c r="B144" s="82"/>
      <c r="D144" s="29"/>
    </row>
    <row r="145" spans="1:4" s="33" customFormat="1">
      <c r="A145" s="30"/>
      <c r="B145" s="82"/>
      <c r="D145" s="29"/>
    </row>
    <row r="146" spans="1:4" s="33" customFormat="1">
      <c r="A146" s="30"/>
      <c r="B146" s="82"/>
      <c r="D146" s="29"/>
    </row>
    <row r="147" spans="1:4" s="33" customFormat="1">
      <c r="A147" s="30"/>
      <c r="B147" s="82"/>
      <c r="D147" s="29"/>
    </row>
    <row r="148" spans="1:4" s="33" customFormat="1">
      <c r="A148" s="30"/>
      <c r="B148" s="82"/>
      <c r="D148" s="29"/>
    </row>
    <row r="149" spans="1:4" s="33" customFormat="1">
      <c r="A149" s="30"/>
      <c r="B149" s="82"/>
      <c r="D149" s="29"/>
    </row>
    <row r="150" spans="1:4" s="33" customFormat="1">
      <c r="A150" s="30"/>
      <c r="B150" s="82"/>
      <c r="D150" s="29"/>
    </row>
    <row r="151" spans="1:4" s="33" customFormat="1">
      <c r="A151" s="30"/>
      <c r="B151" s="82"/>
      <c r="D151" s="29"/>
    </row>
    <row r="152" spans="1:4" s="33" customFormat="1">
      <c r="A152" s="30"/>
      <c r="B152" s="82"/>
      <c r="D152" s="29"/>
    </row>
    <row r="153" spans="1:4" s="33" customFormat="1">
      <c r="A153" s="30"/>
      <c r="B153" s="82"/>
      <c r="D153" s="29"/>
    </row>
    <row r="154" spans="1:4" s="33" customFormat="1">
      <c r="A154" s="30"/>
      <c r="B154" s="82"/>
      <c r="D154" s="29"/>
    </row>
    <row r="155" spans="1:4" s="33" customFormat="1">
      <c r="A155" s="30"/>
      <c r="B155" s="82"/>
      <c r="D155" s="29"/>
    </row>
    <row r="156" spans="1:4" s="33" customFormat="1">
      <c r="A156" s="30"/>
      <c r="B156" s="82"/>
      <c r="D156" s="29"/>
    </row>
    <row r="157" spans="1:4" s="33" customFormat="1">
      <c r="A157" s="30"/>
      <c r="B157" s="82"/>
      <c r="D157" s="29"/>
    </row>
    <row r="158" spans="1:4" s="33" customFormat="1">
      <c r="A158" s="30"/>
      <c r="B158" s="82"/>
      <c r="D158" s="29"/>
    </row>
    <row r="159" spans="1:4" s="33" customFormat="1">
      <c r="A159" s="30"/>
      <c r="B159" s="82"/>
      <c r="D159" s="29"/>
    </row>
    <row r="160" spans="1:4" s="33" customFormat="1">
      <c r="A160" s="30"/>
      <c r="B160" s="82"/>
      <c r="D160" s="29"/>
    </row>
    <row r="161" spans="1:4" s="33" customFormat="1">
      <c r="A161" s="30"/>
      <c r="B161" s="82"/>
      <c r="D161" s="29"/>
    </row>
    <row r="162" spans="1:4" s="33" customFormat="1">
      <c r="A162" s="30"/>
      <c r="B162" s="82"/>
      <c r="D162" s="29"/>
    </row>
    <row r="163" spans="1:4" s="33" customFormat="1">
      <c r="A163" s="30"/>
      <c r="B163" s="82"/>
      <c r="D163" s="29"/>
    </row>
    <row r="164" spans="1:4" s="33" customFormat="1">
      <c r="A164" s="30"/>
      <c r="B164" s="82"/>
      <c r="D164" s="29"/>
    </row>
    <row r="165" spans="1:4" s="33" customFormat="1">
      <c r="A165" s="30"/>
      <c r="B165" s="82"/>
      <c r="D165" s="29"/>
    </row>
    <row r="166" spans="1:4" s="33" customFormat="1">
      <c r="A166" s="30"/>
      <c r="B166" s="82"/>
      <c r="D166" s="29"/>
    </row>
    <row r="167" spans="1:4" s="33" customFormat="1">
      <c r="A167" s="30"/>
      <c r="B167" s="82"/>
      <c r="D167" s="29"/>
    </row>
    <row r="168" spans="1:4" s="33" customFormat="1">
      <c r="A168" s="30"/>
      <c r="B168" s="82"/>
      <c r="D168" s="29"/>
    </row>
    <row r="169" spans="1:4" s="33" customFormat="1">
      <c r="A169" s="30"/>
      <c r="B169" s="82"/>
      <c r="D169" s="29"/>
    </row>
    <row r="170" spans="1:4" s="33" customFormat="1">
      <c r="A170" s="30"/>
      <c r="B170" s="82"/>
      <c r="D170" s="29"/>
    </row>
    <row r="171" spans="1:4" s="33" customFormat="1">
      <c r="A171" s="30"/>
      <c r="B171" s="82"/>
      <c r="D171" s="29"/>
    </row>
    <row r="172" spans="1:4" s="33" customFormat="1">
      <c r="A172" s="30"/>
      <c r="B172" s="82"/>
      <c r="D172" s="29"/>
    </row>
    <row r="173" spans="1:4" s="33" customFormat="1">
      <c r="A173" s="30"/>
      <c r="B173" s="82"/>
      <c r="D173" s="29"/>
    </row>
    <row r="174" spans="1:4" s="33" customFormat="1">
      <c r="A174" s="30"/>
      <c r="B174" s="82"/>
      <c r="D174" s="29"/>
    </row>
    <row r="175" spans="1:4" s="33" customFormat="1">
      <c r="A175" s="30"/>
      <c r="B175" s="82"/>
      <c r="D175" s="29"/>
    </row>
    <row r="176" spans="1:4" s="33" customFormat="1">
      <c r="A176" s="30"/>
      <c r="B176" s="82"/>
      <c r="D176" s="29"/>
    </row>
    <row r="177" spans="1:4" s="33" customFormat="1">
      <c r="A177" s="30"/>
      <c r="B177" s="82"/>
      <c r="D177" s="29"/>
    </row>
    <row r="178" spans="1:4" s="33" customFormat="1">
      <c r="A178" s="30"/>
      <c r="B178" s="82"/>
      <c r="D178" s="29"/>
    </row>
    <row r="179" spans="1:4" s="33" customFormat="1">
      <c r="A179" s="30"/>
      <c r="B179" s="82"/>
      <c r="D179" s="29"/>
    </row>
    <row r="180" spans="1:4" s="33" customFormat="1">
      <c r="A180" s="30"/>
      <c r="B180" s="82"/>
      <c r="D180" s="29"/>
    </row>
    <row r="181" spans="1:4" s="33" customFormat="1">
      <c r="A181" s="30"/>
      <c r="B181" s="82"/>
      <c r="D181" s="29"/>
    </row>
    <row r="182" spans="1:4" s="33" customFormat="1">
      <c r="A182" s="30"/>
      <c r="B182" s="82"/>
      <c r="D182" s="29"/>
    </row>
    <row r="183" spans="1:4" s="33" customFormat="1">
      <c r="A183" s="30"/>
      <c r="B183" s="82"/>
      <c r="D183" s="29"/>
    </row>
    <row r="184" spans="1:4" s="33" customFormat="1">
      <c r="A184" s="30"/>
      <c r="B184" s="82"/>
      <c r="D184" s="29"/>
    </row>
    <row r="185" spans="1:4" s="33" customFormat="1">
      <c r="A185" s="30"/>
      <c r="B185" s="82"/>
      <c r="D185" s="29"/>
    </row>
    <row r="186" spans="1:4" s="33" customFormat="1">
      <c r="A186" s="30"/>
      <c r="B186" s="82"/>
      <c r="D186" s="29"/>
    </row>
    <row r="187" spans="1:4" s="33" customFormat="1">
      <c r="A187" s="30"/>
      <c r="B187" s="82"/>
      <c r="D187" s="29"/>
    </row>
    <row r="188" spans="1:4" s="33" customFormat="1">
      <c r="A188" s="30"/>
      <c r="B188" s="82"/>
      <c r="D188" s="29"/>
    </row>
    <row r="189" spans="1:4" s="33" customFormat="1">
      <c r="A189" s="30"/>
      <c r="B189" s="82"/>
      <c r="D189" s="29"/>
    </row>
    <row r="190" spans="1:4" s="33" customFormat="1">
      <c r="A190" s="30"/>
      <c r="B190" s="82"/>
      <c r="D190" s="29"/>
    </row>
    <row r="191" spans="1:4" s="33" customFormat="1">
      <c r="A191" s="30"/>
      <c r="B191" s="82"/>
      <c r="D191" s="29"/>
    </row>
    <row r="192" spans="1:4" s="33" customFormat="1">
      <c r="A192" s="30"/>
      <c r="B192" s="82"/>
      <c r="D192" s="29"/>
    </row>
    <row r="193" spans="1:4" s="33" customFormat="1">
      <c r="A193" s="30"/>
      <c r="B193" s="82"/>
      <c r="D193" s="29"/>
    </row>
    <row r="194" spans="1:4" s="33" customFormat="1">
      <c r="A194" s="30"/>
      <c r="B194" s="82"/>
      <c r="D194" s="29"/>
    </row>
    <row r="195" spans="1:4" s="33" customFormat="1">
      <c r="A195" s="30"/>
      <c r="B195" s="82"/>
      <c r="D195" s="29"/>
    </row>
    <row r="196" spans="1:4" s="33" customFormat="1">
      <c r="A196" s="30"/>
      <c r="B196" s="82"/>
      <c r="D196" s="29"/>
    </row>
    <row r="197" spans="1:4" s="33" customFormat="1">
      <c r="A197" s="30"/>
      <c r="B197" s="82"/>
      <c r="D197" s="29"/>
    </row>
    <row r="198" spans="1:4" s="33" customFormat="1">
      <c r="A198" s="30"/>
      <c r="B198" s="82"/>
      <c r="D198" s="29"/>
    </row>
    <row r="199" spans="1:4" s="33" customFormat="1">
      <c r="A199" s="30"/>
      <c r="B199" s="82"/>
      <c r="D199" s="29"/>
    </row>
    <row r="200" spans="1:4" s="33" customFormat="1">
      <c r="A200" s="30"/>
      <c r="B200" s="82"/>
      <c r="D200" s="29"/>
    </row>
    <row r="201" spans="1:4" s="33" customFormat="1">
      <c r="A201" s="30"/>
      <c r="B201" s="82"/>
      <c r="D201" s="29"/>
    </row>
    <row r="202" spans="1:4" s="33" customFormat="1">
      <c r="A202" s="30"/>
      <c r="B202" s="82"/>
      <c r="D202" s="29"/>
    </row>
    <row r="203" spans="1:4" s="33" customFormat="1">
      <c r="A203" s="30"/>
      <c r="B203" s="82"/>
      <c r="D203" s="29"/>
    </row>
    <row r="204" spans="1:4" s="33" customFormat="1">
      <c r="A204" s="30"/>
      <c r="B204" s="82"/>
      <c r="D204" s="29"/>
    </row>
    <row r="205" spans="1:4" s="33" customFormat="1">
      <c r="A205" s="30"/>
      <c r="B205" s="82"/>
      <c r="D205" s="29"/>
    </row>
    <row r="206" spans="1:4" s="33" customFormat="1">
      <c r="A206" s="30"/>
      <c r="B206" s="82"/>
      <c r="D206" s="29"/>
    </row>
    <row r="207" spans="1:4" s="33" customFormat="1">
      <c r="A207" s="30"/>
      <c r="B207" s="82"/>
      <c r="D207" s="29"/>
    </row>
    <row r="208" spans="1:4" s="33" customFormat="1">
      <c r="A208" s="30"/>
      <c r="B208" s="82"/>
      <c r="D208" s="29"/>
    </row>
    <row r="209" spans="1:4" s="33" customFormat="1">
      <c r="A209" s="30"/>
      <c r="B209" s="82"/>
      <c r="D209" s="29"/>
    </row>
    <row r="210" spans="1:4" s="33" customFormat="1">
      <c r="A210" s="30"/>
      <c r="B210" s="82"/>
      <c r="D210" s="29"/>
    </row>
    <row r="211" spans="1:4" s="33" customFormat="1">
      <c r="A211" s="30"/>
      <c r="B211" s="82"/>
      <c r="D211" s="29"/>
    </row>
    <row r="212" spans="1:4" s="33" customFormat="1">
      <c r="A212" s="30"/>
      <c r="B212" s="82"/>
      <c r="D212" s="29"/>
    </row>
    <row r="213" spans="1:4" s="33" customFormat="1">
      <c r="A213" s="30"/>
      <c r="B213" s="82"/>
      <c r="D213" s="29"/>
    </row>
    <row r="214" spans="1:4" s="33" customFormat="1">
      <c r="A214" s="30"/>
      <c r="B214" s="82"/>
      <c r="D214" s="29"/>
    </row>
    <row r="215" spans="1:4" s="33" customFormat="1">
      <c r="A215" s="30"/>
      <c r="B215" s="82"/>
      <c r="D215" s="29"/>
    </row>
    <row r="216" spans="1:4" s="33" customFormat="1">
      <c r="A216" s="30"/>
      <c r="B216" s="82"/>
      <c r="D216" s="29"/>
    </row>
    <row r="217" spans="1:4" s="33" customFormat="1">
      <c r="A217" s="30"/>
      <c r="B217" s="82"/>
      <c r="D217" s="29"/>
    </row>
    <row r="218" spans="1:4" s="33" customFormat="1">
      <c r="A218" s="30"/>
      <c r="B218" s="82"/>
      <c r="D218" s="29"/>
    </row>
    <row r="219" spans="1:4" s="33" customFormat="1">
      <c r="A219" s="30"/>
      <c r="B219" s="82"/>
      <c r="D219" s="29"/>
    </row>
    <row r="220" spans="1:4" s="33" customFormat="1">
      <c r="A220" s="30"/>
      <c r="B220" s="82"/>
      <c r="D220" s="29"/>
    </row>
    <row r="221" spans="1:4" s="33" customFormat="1">
      <c r="A221" s="30"/>
      <c r="B221" s="82"/>
      <c r="D221" s="29"/>
    </row>
    <row r="222" spans="1:4" s="33" customFormat="1">
      <c r="A222" s="30"/>
      <c r="B222" s="82"/>
      <c r="D222" s="29"/>
    </row>
    <row r="223" spans="1:4" s="33" customFormat="1">
      <c r="A223" s="30"/>
      <c r="B223" s="82"/>
      <c r="D223" s="29"/>
    </row>
    <row r="224" spans="1:4" s="33" customFormat="1">
      <c r="A224" s="30"/>
      <c r="B224" s="82"/>
      <c r="D224" s="29"/>
    </row>
    <row r="225" spans="1:4" s="33" customFormat="1">
      <c r="A225" s="30"/>
      <c r="B225" s="82"/>
      <c r="D225" s="29"/>
    </row>
  </sheetData>
  <mergeCells count="4">
    <mergeCell ref="A1:C1"/>
    <mergeCell ref="B2:C5"/>
    <mergeCell ref="A6:C6"/>
    <mergeCell ref="A14:B14"/>
  </mergeCells>
  <pageMargins left="0.70866141732283505" right="0.70866141732283505" top="0.74803149606299202" bottom="0.74803149606299202" header="0.31496062992126" footer="0.31496062992126"/>
  <pageSetup paperSize="9" scale="58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5"/>
  <sheetViews>
    <sheetView view="pageBreakPreview" zoomScale="60" zoomScaleNormal="90" workbookViewId="0">
      <selection activeCell="B22" sqref="B22"/>
    </sheetView>
  </sheetViews>
  <sheetFormatPr defaultColWidth="8.85546875" defaultRowHeight="15.75"/>
  <cols>
    <col min="1" max="1" width="34.28515625" style="30" customWidth="1"/>
    <col min="2" max="2" width="97.42578125" style="82" customWidth="1"/>
    <col min="3" max="4" width="16.7109375" style="33" customWidth="1"/>
    <col min="5" max="16384" width="8.85546875" style="29"/>
  </cols>
  <sheetData>
    <row r="1" spans="1:8" s="1" customFormat="1">
      <c r="A1" s="520" t="s">
        <v>210</v>
      </c>
      <c r="B1" s="520"/>
      <c r="C1" s="520"/>
      <c r="H1" s="2"/>
    </row>
    <row r="2" spans="1:8" s="4" customFormat="1">
      <c r="A2" s="521" t="s">
        <v>1</v>
      </c>
      <c r="B2" s="521"/>
      <c r="C2" s="521"/>
      <c r="D2" s="3"/>
      <c r="H2" s="5"/>
    </row>
    <row r="3" spans="1:8" s="4" customFormat="1">
      <c r="A3" s="521" t="s">
        <v>652</v>
      </c>
      <c r="B3" s="521"/>
      <c r="C3" s="521"/>
      <c r="D3" s="3"/>
      <c r="H3" s="5"/>
    </row>
    <row r="4" spans="1:8" s="7" customFormat="1">
      <c r="A4" s="522" t="s">
        <v>653</v>
      </c>
      <c r="B4" s="522"/>
      <c r="C4" s="522"/>
      <c r="D4" s="6"/>
      <c r="H4" s="8"/>
    </row>
    <row r="5" spans="1:8" s="7" customFormat="1">
      <c r="A5" s="522" t="s">
        <v>598</v>
      </c>
      <c r="B5" s="522"/>
      <c r="C5" s="522"/>
      <c r="D5" s="6"/>
      <c r="H5" s="8"/>
    </row>
    <row r="6" spans="1:8">
      <c r="A6" s="525"/>
      <c r="B6" s="525"/>
    </row>
    <row r="7" spans="1:8">
      <c r="B7" s="31" t="s">
        <v>48</v>
      </c>
    </row>
    <row r="8" spans="1:8">
      <c r="B8" s="31" t="s">
        <v>49</v>
      </c>
    </row>
    <row r="9" spans="1:8">
      <c r="B9" s="34" t="s">
        <v>50</v>
      </c>
    </row>
    <row r="10" spans="1:8">
      <c r="B10" s="34" t="s">
        <v>51</v>
      </c>
    </row>
    <row r="11" spans="1:8">
      <c r="B11" s="13" t="s">
        <v>604</v>
      </c>
    </row>
    <row r="12" spans="1:8">
      <c r="A12" s="13"/>
      <c r="B12" s="37"/>
      <c r="D12" s="33" t="s">
        <v>597</v>
      </c>
    </row>
    <row r="13" spans="1:8" s="40" customFormat="1" ht="31.5">
      <c r="A13" s="38" t="s">
        <v>52</v>
      </c>
      <c r="B13" s="39" t="s">
        <v>53</v>
      </c>
      <c r="C13" s="15" t="s">
        <v>605</v>
      </c>
      <c r="D13" s="15" t="s">
        <v>602</v>
      </c>
    </row>
    <row r="14" spans="1:8">
      <c r="A14" s="526" t="s">
        <v>54</v>
      </c>
      <c r="B14" s="527"/>
      <c r="C14" s="41">
        <f>C15+C71</f>
        <v>12576162</v>
      </c>
      <c r="D14" s="41">
        <f>D15+D71</f>
        <v>12885002</v>
      </c>
    </row>
    <row r="15" spans="1:8">
      <c r="A15" s="42" t="s">
        <v>55</v>
      </c>
      <c r="B15" s="43" t="s">
        <v>56</v>
      </c>
      <c r="C15" s="41">
        <f>+C16+C21+C34+C42+C45+C53+C61+C31+C65</f>
        <v>10613454</v>
      </c>
      <c r="D15" s="41">
        <f>+D16+D21+D34+D42+D45+D53+D61+D31+D65</f>
        <v>10998172</v>
      </c>
    </row>
    <row r="16" spans="1:8">
      <c r="A16" s="42" t="s">
        <v>57</v>
      </c>
      <c r="B16" s="43" t="s">
        <v>58</v>
      </c>
      <c r="C16" s="41">
        <f>C17</f>
        <v>5447698</v>
      </c>
      <c r="D16" s="41">
        <f>D17</f>
        <v>5824103</v>
      </c>
    </row>
    <row r="17" spans="1:4">
      <c r="A17" s="44" t="s">
        <v>59</v>
      </c>
      <c r="B17" s="45" t="s">
        <v>60</v>
      </c>
      <c r="C17" s="46">
        <f>C18+C19+C20</f>
        <v>5447698</v>
      </c>
      <c r="D17" s="46">
        <f>D18+D19+D20</f>
        <v>5824103</v>
      </c>
    </row>
    <row r="18" spans="1:4" ht="50.25">
      <c r="A18" s="44" t="s">
        <v>61</v>
      </c>
      <c r="B18" s="47" t="s">
        <v>62</v>
      </c>
      <c r="C18" s="46">
        <v>5399277</v>
      </c>
      <c r="D18" s="46">
        <v>5775674</v>
      </c>
    </row>
    <row r="19" spans="1:4" ht="78.75">
      <c r="A19" s="44" t="s">
        <v>63</v>
      </c>
      <c r="B19" s="47" t="s">
        <v>64</v>
      </c>
      <c r="C19" s="46">
        <v>2383</v>
      </c>
      <c r="D19" s="46">
        <v>2391</v>
      </c>
    </row>
    <row r="20" spans="1:4" ht="31.5">
      <c r="A20" s="44" t="s">
        <v>65</v>
      </c>
      <c r="B20" s="48" t="s">
        <v>66</v>
      </c>
      <c r="C20" s="46">
        <v>46038</v>
      </c>
      <c r="D20" s="46">
        <v>46038</v>
      </c>
    </row>
    <row r="21" spans="1:4" ht="31.5">
      <c r="A21" s="49" t="str">
        <f>'[1]Прил.4 (10)'!A27</f>
        <v>1 03 00000 00 0000 000</v>
      </c>
      <c r="B21" s="50" t="str">
        <f>'[1]Прил.4 (10)'!B27</f>
        <v>НАЛОГИ НА ТОВАРЫ (РАБОТЫ, УСЛУГИ) РЕАЛИЗУЕМЫЕ НА ТЕРРИТОРИИ РОССИЙСКОЙ ФЕДЕРАЦИИ</v>
      </c>
      <c r="C21" s="41">
        <f>C22</f>
        <v>1165712</v>
      </c>
      <c r="D21" s="41">
        <f>D22</f>
        <v>1174025</v>
      </c>
    </row>
    <row r="22" spans="1:4" ht="31.5">
      <c r="A22" s="49" t="str">
        <f>'[1]Прил.4 (10)'!A28</f>
        <v>1 03 02000 01 0000 110</v>
      </c>
      <c r="B22" s="51" t="s">
        <v>67</v>
      </c>
      <c r="C22" s="46">
        <f>C24+C26+C28+C30</f>
        <v>1165712</v>
      </c>
      <c r="D22" s="46">
        <f>D24+D26+D28+D30</f>
        <v>1174025</v>
      </c>
    </row>
    <row r="23" spans="1:4" ht="47.25">
      <c r="A23" s="52" t="s">
        <v>68</v>
      </c>
      <c r="B23" s="51" t="s">
        <v>69</v>
      </c>
      <c r="C23" s="46">
        <f>C24</f>
        <v>606470</v>
      </c>
      <c r="D23" s="46">
        <f>D24</f>
        <v>611548</v>
      </c>
    </row>
    <row r="24" spans="1:4" ht="78.75">
      <c r="A24" s="53" t="s">
        <v>70</v>
      </c>
      <c r="B24" s="51" t="s">
        <v>71</v>
      </c>
      <c r="C24" s="46">
        <v>606470</v>
      </c>
      <c r="D24" s="46">
        <v>611548</v>
      </c>
    </row>
    <row r="25" spans="1:4" ht="63">
      <c r="A25" s="52" t="s">
        <v>72</v>
      </c>
      <c r="B25" s="51" t="s">
        <v>73</v>
      </c>
      <c r="C25" s="46">
        <f>C26</f>
        <v>3186</v>
      </c>
      <c r="D25" s="46">
        <f>D26</f>
        <v>3248</v>
      </c>
    </row>
    <row r="26" spans="1:4" ht="94.5">
      <c r="A26" s="53" t="s">
        <v>74</v>
      </c>
      <c r="B26" s="51" t="s">
        <v>75</v>
      </c>
      <c r="C26" s="46">
        <v>3186</v>
      </c>
      <c r="D26" s="46">
        <v>3248</v>
      </c>
    </row>
    <row r="27" spans="1:4" ht="47.25">
      <c r="A27" s="52" t="s">
        <v>76</v>
      </c>
      <c r="B27" s="51" t="s">
        <v>77</v>
      </c>
      <c r="C27" s="46">
        <f>C28</f>
        <v>631444</v>
      </c>
      <c r="D27" s="46">
        <f>D28</f>
        <v>636928</v>
      </c>
    </row>
    <row r="28" spans="1:4" ht="78.75">
      <c r="A28" s="53" t="s">
        <v>78</v>
      </c>
      <c r="B28" s="51" t="s">
        <v>79</v>
      </c>
      <c r="C28" s="46">
        <v>631444</v>
      </c>
      <c r="D28" s="46">
        <v>636928</v>
      </c>
    </row>
    <row r="29" spans="1:4" ht="47.25">
      <c r="A29" s="52" t="s">
        <v>80</v>
      </c>
      <c r="B29" s="51" t="s">
        <v>81</v>
      </c>
      <c r="C29" s="46">
        <f>C30</f>
        <v>-75388</v>
      </c>
      <c r="D29" s="46">
        <f>D30</f>
        <v>-77699</v>
      </c>
    </row>
    <row r="30" spans="1:4" ht="78.75">
      <c r="A30" s="53" t="s">
        <v>82</v>
      </c>
      <c r="B30" s="51" t="s">
        <v>83</v>
      </c>
      <c r="C30" s="46">
        <v>-75388</v>
      </c>
      <c r="D30" s="46">
        <v>-77699</v>
      </c>
    </row>
    <row r="31" spans="1:4">
      <c r="A31" s="42" t="s">
        <v>84</v>
      </c>
      <c r="B31" s="43" t="s">
        <v>85</v>
      </c>
      <c r="C31" s="41">
        <f>C32</f>
        <v>0</v>
      </c>
      <c r="D31" s="41">
        <f>D32</f>
        <v>0</v>
      </c>
    </row>
    <row r="32" spans="1:4">
      <c r="A32" s="44" t="s">
        <v>86</v>
      </c>
      <c r="B32" s="54" t="s">
        <v>87</v>
      </c>
      <c r="C32" s="46">
        <f>C33</f>
        <v>0</v>
      </c>
      <c r="D32" s="46">
        <f>D33</f>
        <v>0</v>
      </c>
    </row>
    <row r="33" spans="1:4">
      <c r="A33" s="44" t="s">
        <v>88</v>
      </c>
      <c r="B33" s="54" t="s">
        <v>87</v>
      </c>
      <c r="C33" s="46">
        <v>0</v>
      </c>
      <c r="D33" s="46">
        <v>0</v>
      </c>
    </row>
    <row r="34" spans="1:4" s="55" customFormat="1">
      <c r="A34" s="42" t="s">
        <v>89</v>
      </c>
      <c r="B34" s="43" t="s">
        <v>90</v>
      </c>
      <c r="C34" s="41">
        <f>C35+C37</f>
        <v>3981632</v>
      </c>
      <c r="D34" s="41">
        <f>D35+D37</f>
        <v>3981632</v>
      </c>
    </row>
    <row r="35" spans="1:4" s="55" customFormat="1">
      <c r="A35" s="42" t="s">
        <v>91</v>
      </c>
      <c r="B35" s="56" t="s">
        <v>92</v>
      </c>
      <c r="C35" s="46">
        <f>C36</f>
        <v>567239</v>
      </c>
      <c r="D35" s="46">
        <f>D36</f>
        <v>567239</v>
      </c>
    </row>
    <row r="36" spans="1:4" ht="31.5">
      <c r="A36" s="44" t="s">
        <v>93</v>
      </c>
      <c r="B36" s="51" t="s">
        <v>94</v>
      </c>
      <c r="C36" s="46">
        <v>567239</v>
      </c>
      <c r="D36" s="46">
        <v>567239</v>
      </c>
    </row>
    <row r="37" spans="1:4">
      <c r="A37" s="42" t="s">
        <v>95</v>
      </c>
      <c r="B37" s="56" t="s">
        <v>96</v>
      </c>
      <c r="C37" s="46">
        <f>C38+C40</f>
        <v>3414393</v>
      </c>
      <c r="D37" s="46">
        <f>D38+D40</f>
        <v>3414393</v>
      </c>
    </row>
    <row r="38" spans="1:4">
      <c r="A38" s="44" t="s">
        <v>97</v>
      </c>
      <c r="B38" s="51" t="s">
        <v>98</v>
      </c>
      <c r="C38" s="46">
        <f>C39</f>
        <v>2697373</v>
      </c>
      <c r="D38" s="46">
        <f>D39</f>
        <v>2697373</v>
      </c>
    </row>
    <row r="39" spans="1:4" ht="31.5">
      <c r="A39" s="44" t="s">
        <v>99</v>
      </c>
      <c r="B39" s="51" t="s">
        <v>100</v>
      </c>
      <c r="C39" s="46">
        <v>2697373</v>
      </c>
      <c r="D39" s="46">
        <v>2697373</v>
      </c>
    </row>
    <row r="40" spans="1:4">
      <c r="A40" s="44" t="s">
        <v>101</v>
      </c>
      <c r="B40" s="51" t="s">
        <v>102</v>
      </c>
      <c r="C40" s="46">
        <f>C41</f>
        <v>717020</v>
      </c>
      <c r="D40" s="46">
        <f>D41</f>
        <v>717020</v>
      </c>
    </row>
    <row r="41" spans="1:4" ht="31.5">
      <c r="A41" s="44" t="s">
        <v>103</v>
      </c>
      <c r="B41" s="51" t="s">
        <v>104</v>
      </c>
      <c r="C41" s="46">
        <v>717020</v>
      </c>
      <c r="D41" s="46">
        <v>717020</v>
      </c>
    </row>
    <row r="42" spans="1:4">
      <c r="A42" s="57" t="s">
        <v>105</v>
      </c>
      <c r="B42" s="56" t="s">
        <v>106</v>
      </c>
      <c r="C42" s="41">
        <f>C43</f>
        <v>4300</v>
      </c>
      <c r="D42" s="41">
        <f>D43</f>
        <v>4300</v>
      </c>
    </row>
    <row r="43" spans="1:4" s="40" customFormat="1" ht="31.5">
      <c r="A43" s="53" t="s">
        <v>107</v>
      </c>
      <c r="B43" s="51" t="s">
        <v>108</v>
      </c>
      <c r="C43" s="46">
        <f>C44</f>
        <v>4300</v>
      </c>
      <c r="D43" s="46">
        <f>D44</f>
        <v>4300</v>
      </c>
    </row>
    <row r="44" spans="1:4" ht="47.25">
      <c r="A44" s="53" t="s">
        <v>109</v>
      </c>
      <c r="B44" s="51" t="s">
        <v>110</v>
      </c>
      <c r="C44" s="46">
        <v>4300</v>
      </c>
      <c r="D44" s="46">
        <v>4300</v>
      </c>
    </row>
    <row r="45" spans="1:4" ht="31.5">
      <c r="A45" s="42" t="s">
        <v>111</v>
      </c>
      <c r="B45" s="58" t="s">
        <v>112</v>
      </c>
      <c r="C45" s="41">
        <f>C46</f>
        <v>13112</v>
      </c>
      <c r="D45" s="41">
        <f>D46</f>
        <v>13112</v>
      </c>
    </row>
    <row r="46" spans="1:4" ht="63">
      <c r="A46" s="44" t="s">
        <v>113</v>
      </c>
      <c r="B46" s="51" t="s">
        <v>114</v>
      </c>
      <c r="C46" s="46">
        <f>C47+C49+C51</f>
        <v>13112</v>
      </c>
      <c r="D46" s="46">
        <f>D47+D49</f>
        <v>13112</v>
      </c>
    </row>
    <row r="47" spans="1:4" ht="47.25">
      <c r="A47" s="44" t="s">
        <v>115</v>
      </c>
      <c r="B47" s="51" t="s">
        <v>116</v>
      </c>
      <c r="C47" s="46">
        <f>C48</f>
        <v>13112</v>
      </c>
      <c r="D47" s="46">
        <f>D48</f>
        <v>13112</v>
      </c>
    </row>
    <row r="48" spans="1:4" ht="63">
      <c r="A48" s="44" t="s">
        <v>117</v>
      </c>
      <c r="B48" s="51" t="s">
        <v>118</v>
      </c>
      <c r="C48" s="46">
        <v>13112</v>
      </c>
      <c r="D48" s="46">
        <v>13112</v>
      </c>
    </row>
    <row r="49" spans="1:4" ht="63" hidden="1">
      <c r="A49" s="44" t="s">
        <v>119</v>
      </c>
      <c r="B49" s="51" t="s">
        <v>120</v>
      </c>
      <c r="C49" s="46">
        <f>C50</f>
        <v>0</v>
      </c>
      <c r="D49" s="46">
        <f>D50</f>
        <v>0</v>
      </c>
    </row>
    <row r="50" spans="1:4" ht="47.25" hidden="1">
      <c r="A50" s="44" t="s">
        <v>121</v>
      </c>
      <c r="B50" s="51" t="s">
        <v>122</v>
      </c>
      <c r="C50" s="46">
        <v>0</v>
      </c>
      <c r="D50" s="46">
        <v>0</v>
      </c>
    </row>
    <row r="51" spans="1:4" ht="31.5" hidden="1">
      <c r="A51" s="44" t="s">
        <v>123</v>
      </c>
      <c r="B51" s="59" t="s">
        <v>124</v>
      </c>
      <c r="C51" s="46">
        <f>C52</f>
        <v>0</v>
      </c>
      <c r="D51" s="46">
        <f>D52</f>
        <v>0</v>
      </c>
    </row>
    <row r="52" spans="1:4" ht="31.5" hidden="1">
      <c r="A52" s="44" t="s">
        <v>125</v>
      </c>
      <c r="B52" s="59" t="s">
        <v>126</v>
      </c>
      <c r="C52" s="46"/>
      <c r="D52" s="46"/>
    </row>
    <row r="53" spans="1:4" ht="31.5">
      <c r="A53" s="60" t="s">
        <v>127</v>
      </c>
      <c r="B53" s="58" t="s">
        <v>128</v>
      </c>
      <c r="C53" s="41">
        <f>C56+C58</f>
        <v>0</v>
      </c>
      <c r="D53" s="41">
        <f>D56+D58</f>
        <v>0</v>
      </c>
    </row>
    <row r="54" spans="1:4" hidden="1">
      <c r="A54" s="52" t="s">
        <v>129</v>
      </c>
      <c r="B54" s="51" t="s">
        <v>130</v>
      </c>
      <c r="C54" s="46">
        <f>C56</f>
        <v>0</v>
      </c>
      <c r="D54" s="46">
        <f>D56</f>
        <v>0</v>
      </c>
    </row>
    <row r="55" spans="1:4" hidden="1">
      <c r="A55" s="52" t="s">
        <v>131</v>
      </c>
      <c r="B55" s="61" t="s">
        <v>132</v>
      </c>
      <c r="C55" s="46">
        <f>C56</f>
        <v>0</v>
      </c>
      <c r="D55" s="46">
        <f>D56</f>
        <v>0</v>
      </c>
    </row>
    <row r="56" spans="1:4" hidden="1">
      <c r="A56" s="44" t="s">
        <v>133</v>
      </c>
      <c r="B56" s="62" t="s">
        <v>134</v>
      </c>
      <c r="C56" s="46">
        <v>0</v>
      </c>
      <c r="D56" s="46">
        <v>0</v>
      </c>
    </row>
    <row r="57" spans="1:4" hidden="1">
      <c r="A57" s="44" t="s">
        <v>135</v>
      </c>
      <c r="B57" s="59" t="s">
        <v>136</v>
      </c>
      <c r="C57" s="46">
        <v>0</v>
      </c>
      <c r="D57" s="46">
        <v>0</v>
      </c>
    </row>
    <row r="58" spans="1:4" hidden="1">
      <c r="A58" s="63" t="s">
        <v>137</v>
      </c>
      <c r="B58" s="64" t="s">
        <v>138</v>
      </c>
      <c r="C58" s="46">
        <f>C59</f>
        <v>0</v>
      </c>
      <c r="D58" s="46">
        <f>D59</f>
        <v>0</v>
      </c>
    </row>
    <row r="59" spans="1:4" ht="31.5" hidden="1">
      <c r="A59" s="63" t="s">
        <v>139</v>
      </c>
      <c r="B59" s="64" t="s">
        <v>140</v>
      </c>
      <c r="C59" s="46">
        <f>C60</f>
        <v>0</v>
      </c>
      <c r="D59" s="46">
        <f>D60</f>
        <v>0</v>
      </c>
    </row>
    <row r="60" spans="1:4" ht="31.5" hidden="1">
      <c r="A60" s="63" t="s">
        <v>141</v>
      </c>
      <c r="B60" s="64" t="s">
        <v>142</v>
      </c>
      <c r="C60" s="46">
        <v>0</v>
      </c>
      <c r="D60" s="46">
        <v>0</v>
      </c>
    </row>
    <row r="61" spans="1:4" s="36" customFormat="1">
      <c r="A61" s="57" t="s">
        <v>143</v>
      </c>
      <c r="B61" s="43" t="s">
        <v>144</v>
      </c>
      <c r="C61" s="41">
        <f t="shared" ref="C61:D63" si="0">C62</f>
        <v>1000</v>
      </c>
      <c r="D61" s="41">
        <f t="shared" si="0"/>
        <v>1000</v>
      </c>
    </row>
    <row r="62" spans="1:4" s="40" customFormat="1" ht="31.5">
      <c r="A62" s="53" t="s">
        <v>145</v>
      </c>
      <c r="B62" s="51" t="s">
        <v>146</v>
      </c>
      <c r="C62" s="46">
        <f t="shared" si="0"/>
        <v>1000</v>
      </c>
      <c r="D62" s="46">
        <f t="shared" si="0"/>
        <v>1000</v>
      </c>
    </row>
    <row r="63" spans="1:4" ht="31.5">
      <c r="A63" s="53" t="s">
        <v>147</v>
      </c>
      <c r="B63" s="51" t="s">
        <v>148</v>
      </c>
      <c r="C63" s="46">
        <f t="shared" si="0"/>
        <v>1000</v>
      </c>
      <c r="D63" s="46">
        <f t="shared" si="0"/>
        <v>1000</v>
      </c>
    </row>
    <row r="64" spans="1:4" ht="31.5">
      <c r="A64" s="53" t="s">
        <v>149</v>
      </c>
      <c r="B64" s="51" t="s">
        <v>150</v>
      </c>
      <c r="C64" s="46">
        <v>1000</v>
      </c>
      <c r="D64" s="46">
        <v>1000</v>
      </c>
    </row>
    <row r="65" spans="1:4" hidden="1">
      <c r="A65" s="65" t="s">
        <v>151</v>
      </c>
      <c r="B65" s="64" t="s">
        <v>152</v>
      </c>
      <c r="C65" s="41">
        <f>C67+C69</f>
        <v>0</v>
      </c>
      <c r="D65" s="41">
        <f>D67+D69</f>
        <v>0</v>
      </c>
    </row>
    <row r="66" spans="1:4" ht="78.75" hidden="1">
      <c r="A66" s="63" t="s">
        <v>153</v>
      </c>
      <c r="B66" s="64" t="s">
        <v>154</v>
      </c>
      <c r="C66" s="46">
        <f>C68+C70</f>
        <v>0</v>
      </c>
      <c r="D66" s="46">
        <f>D68+D70</f>
        <v>0</v>
      </c>
    </row>
    <row r="67" spans="1:4" ht="47.25" hidden="1">
      <c r="A67" s="63" t="s">
        <v>155</v>
      </c>
      <c r="B67" s="64" t="s">
        <v>156</v>
      </c>
      <c r="C67" s="46">
        <f>C68</f>
        <v>0</v>
      </c>
      <c r="D67" s="46">
        <f>D68</f>
        <v>0</v>
      </c>
    </row>
    <row r="68" spans="1:4" ht="47.25" hidden="1">
      <c r="A68" s="63" t="s">
        <v>157</v>
      </c>
      <c r="B68" s="64" t="s">
        <v>158</v>
      </c>
      <c r="C68" s="46">
        <v>0</v>
      </c>
      <c r="D68" s="46">
        <v>0</v>
      </c>
    </row>
    <row r="69" spans="1:4" ht="47.25" hidden="1">
      <c r="A69" s="52" t="s">
        <v>159</v>
      </c>
      <c r="B69" s="51" t="s">
        <v>160</v>
      </c>
      <c r="C69" s="46">
        <f>C70</f>
        <v>0</v>
      </c>
      <c r="D69" s="46">
        <f>D70</f>
        <v>0</v>
      </c>
    </row>
    <row r="70" spans="1:4" ht="47.25" hidden="1">
      <c r="A70" s="52" t="s">
        <v>161</v>
      </c>
      <c r="B70" s="51" t="s">
        <v>162</v>
      </c>
      <c r="C70" s="46">
        <v>0</v>
      </c>
      <c r="D70" s="46">
        <v>0</v>
      </c>
    </row>
    <row r="71" spans="1:4">
      <c r="A71" s="42" t="s">
        <v>163</v>
      </c>
      <c r="B71" s="66" t="s">
        <v>164</v>
      </c>
      <c r="C71" s="67">
        <f>C72+C92</f>
        <v>1962708</v>
      </c>
      <c r="D71" s="67">
        <f>D72</f>
        <v>1886830</v>
      </c>
    </row>
    <row r="72" spans="1:4" ht="31.5">
      <c r="A72" s="42" t="s">
        <v>165</v>
      </c>
      <c r="B72" s="58" t="s">
        <v>166</v>
      </c>
      <c r="C72" s="67">
        <f>C73+C78+C85+C90</f>
        <v>1962708</v>
      </c>
      <c r="D72" s="67">
        <f>D73+D78+D85+D90</f>
        <v>1886830</v>
      </c>
    </row>
    <row r="73" spans="1:4">
      <c r="A73" s="42" t="s">
        <v>167</v>
      </c>
      <c r="B73" s="58" t="s">
        <v>168</v>
      </c>
      <c r="C73" s="67">
        <f>C74+C76</f>
        <v>1590905</v>
      </c>
      <c r="D73" s="67">
        <f>D74+D76</f>
        <v>1479912</v>
      </c>
    </row>
    <row r="74" spans="1:4" hidden="1">
      <c r="A74" s="52" t="s">
        <v>169</v>
      </c>
      <c r="B74" s="51" t="s">
        <v>170</v>
      </c>
      <c r="C74" s="68">
        <f>C75</f>
        <v>0</v>
      </c>
      <c r="D74" s="68">
        <f>D75</f>
        <v>0</v>
      </c>
    </row>
    <row r="75" spans="1:4" ht="31.5" hidden="1">
      <c r="A75" s="52" t="s">
        <v>171</v>
      </c>
      <c r="B75" s="51" t="s">
        <v>172</v>
      </c>
      <c r="C75" s="68">
        <v>0</v>
      </c>
      <c r="D75" s="68">
        <v>0</v>
      </c>
    </row>
    <row r="76" spans="1:4" ht="31.5">
      <c r="A76" s="52" t="s">
        <v>173</v>
      </c>
      <c r="B76" s="51" t="s">
        <v>174</v>
      </c>
      <c r="C76" s="68">
        <f>C77</f>
        <v>1590905</v>
      </c>
      <c r="D76" s="68">
        <f>D77</f>
        <v>1479912</v>
      </c>
    </row>
    <row r="77" spans="1:4" ht="31.5">
      <c r="A77" s="52" t="s">
        <v>175</v>
      </c>
      <c r="B77" s="51" t="s">
        <v>176</v>
      </c>
      <c r="C77" s="68">
        <v>1590905</v>
      </c>
      <c r="D77" s="68">
        <v>1479912</v>
      </c>
    </row>
    <row r="78" spans="1:4" ht="31.5" hidden="1">
      <c r="A78" s="69" t="s">
        <v>177</v>
      </c>
      <c r="B78" s="58" t="s">
        <v>178</v>
      </c>
      <c r="C78" s="67">
        <f>C81+C83+C79</f>
        <v>0</v>
      </c>
      <c r="D78" s="67">
        <f>D81+D83+D79</f>
        <v>0</v>
      </c>
    </row>
    <row r="79" spans="1:4" ht="31.5" hidden="1">
      <c r="A79" s="70" t="s">
        <v>179</v>
      </c>
      <c r="B79" s="71" t="s">
        <v>180</v>
      </c>
      <c r="C79" s="68">
        <f>C80</f>
        <v>0</v>
      </c>
      <c r="D79" s="68">
        <f>D80</f>
        <v>0</v>
      </c>
    </row>
    <row r="80" spans="1:4" ht="47.25" hidden="1">
      <c r="A80" s="72" t="s">
        <v>181</v>
      </c>
      <c r="B80" s="71" t="s">
        <v>182</v>
      </c>
      <c r="C80" s="68">
        <v>0</v>
      </c>
      <c r="D80" s="68">
        <v>0</v>
      </c>
    </row>
    <row r="81" spans="1:4" hidden="1">
      <c r="A81" s="74" t="s">
        <v>183</v>
      </c>
      <c r="B81" s="75" t="s">
        <v>184</v>
      </c>
      <c r="C81" s="68">
        <f>C82</f>
        <v>0</v>
      </c>
      <c r="D81" s="68">
        <f>D82</f>
        <v>0</v>
      </c>
    </row>
    <row r="82" spans="1:4" ht="31.5" hidden="1">
      <c r="A82" s="44" t="s">
        <v>185</v>
      </c>
      <c r="B82" s="51" t="s">
        <v>186</v>
      </c>
      <c r="C82" s="68">
        <v>0</v>
      </c>
      <c r="D82" s="68">
        <v>0</v>
      </c>
    </row>
    <row r="83" spans="1:4" hidden="1">
      <c r="A83" s="44" t="s">
        <v>187</v>
      </c>
      <c r="B83" s="59" t="s">
        <v>188</v>
      </c>
      <c r="C83" s="68">
        <f>C84</f>
        <v>0</v>
      </c>
      <c r="D83" s="68">
        <f>D84</f>
        <v>0</v>
      </c>
    </row>
    <row r="84" spans="1:4" hidden="1">
      <c r="A84" s="44" t="s">
        <v>189</v>
      </c>
      <c r="B84" s="51" t="s">
        <v>190</v>
      </c>
      <c r="C84" s="68">
        <v>0</v>
      </c>
      <c r="D84" s="68">
        <v>0</v>
      </c>
    </row>
    <row r="85" spans="1:4">
      <c r="A85" s="42" t="s">
        <v>191</v>
      </c>
      <c r="B85" s="58" t="s">
        <v>192</v>
      </c>
      <c r="C85" s="67">
        <f>C86+C88</f>
        <v>371803</v>
      </c>
      <c r="D85" s="67">
        <f>D86</f>
        <v>406918</v>
      </c>
    </row>
    <row r="86" spans="1:4" ht="31.5">
      <c r="A86" s="44" t="s">
        <v>193</v>
      </c>
      <c r="B86" s="51" t="s">
        <v>194</v>
      </c>
      <c r="C86" s="68">
        <f>C87</f>
        <v>371803</v>
      </c>
      <c r="D86" s="68">
        <f>D87</f>
        <v>406918</v>
      </c>
    </row>
    <row r="87" spans="1:4" ht="31.5">
      <c r="A87" s="44" t="s">
        <v>195</v>
      </c>
      <c r="B87" s="73" t="s">
        <v>196</v>
      </c>
      <c r="C87" s="68">
        <v>371803</v>
      </c>
      <c r="D87" s="68">
        <v>406918</v>
      </c>
    </row>
    <row r="88" spans="1:4" hidden="1">
      <c r="A88" s="44" t="s">
        <v>197</v>
      </c>
      <c r="B88" s="59" t="s">
        <v>198</v>
      </c>
      <c r="C88" s="68">
        <f>C89</f>
        <v>0</v>
      </c>
      <c r="D88" s="68">
        <f>D89</f>
        <v>0</v>
      </c>
    </row>
    <row r="89" spans="1:4" hidden="1">
      <c r="A89" s="44" t="s">
        <v>199</v>
      </c>
      <c r="B89" s="59" t="s">
        <v>200</v>
      </c>
      <c r="C89" s="68"/>
      <c r="D89" s="68"/>
    </row>
    <row r="90" spans="1:4" hidden="1">
      <c r="A90" s="76" t="s">
        <v>201</v>
      </c>
      <c r="B90" s="77" t="s">
        <v>202</v>
      </c>
      <c r="C90" s="78">
        <f>C91</f>
        <v>0</v>
      </c>
      <c r="D90" s="78">
        <f>D91</f>
        <v>0</v>
      </c>
    </row>
    <row r="91" spans="1:4" s="82" customFormat="1" hidden="1">
      <c r="A91" s="79" t="s">
        <v>203</v>
      </c>
      <c r="B91" s="80" t="s">
        <v>204</v>
      </c>
      <c r="C91" s="81"/>
      <c r="D91" s="81"/>
    </row>
    <row r="92" spans="1:4" hidden="1">
      <c r="A92" s="60" t="s">
        <v>205</v>
      </c>
      <c r="B92" s="83" t="s">
        <v>206</v>
      </c>
      <c r="C92" s="67">
        <f>+C94</f>
        <v>0</v>
      </c>
      <c r="D92" s="67">
        <f>+D94</f>
        <v>0</v>
      </c>
    </row>
    <row r="93" spans="1:4" hidden="1">
      <c r="A93" s="52" t="s">
        <v>207</v>
      </c>
      <c r="B93" s="51" t="s">
        <v>208</v>
      </c>
      <c r="C93" s="68">
        <f>C94</f>
        <v>0</v>
      </c>
      <c r="D93" s="68">
        <f>D94</f>
        <v>0</v>
      </c>
    </row>
    <row r="94" spans="1:4" s="82" customFormat="1" hidden="1">
      <c r="A94" s="52" t="s">
        <v>209</v>
      </c>
      <c r="B94" s="84" t="s">
        <v>208</v>
      </c>
      <c r="C94" s="68">
        <v>0</v>
      </c>
      <c r="D94" s="68">
        <v>0</v>
      </c>
    </row>
    <row r="100" spans="1:5">
      <c r="A100" s="29"/>
    </row>
    <row r="101" spans="1:5" s="33" customFormat="1">
      <c r="B101" s="82"/>
      <c r="E101" s="29"/>
    </row>
    <row r="102" spans="1:5" s="33" customFormat="1">
      <c r="B102" s="82"/>
      <c r="E102" s="29"/>
    </row>
    <row r="103" spans="1:5" s="33" customFormat="1">
      <c r="A103" s="30"/>
      <c r="B103" s="82"/>
      <c r="E103" s="29"/>
    </row>
    <row r="104" spans="1:5" s="33" customFormat="1">
      <c r="A104" s="30"/>
      <c r="B104" s="82"/>
      <c r="E104" s="29"/>
    </row>
    <row r="105" spans="1:5" s="33" customFormat="1">
      <c r="A105" s="30"/>
      <c r="B105" s="82"/>
      <c r="E105" s="29"/>
    </row>
    <row r="106" spans="1:5" s="33" customFormat="1">
      <c r="A106" s="30"/>
      <c r="B106" s="82"/>
      <c r="E106" s="29"/>
    </row>
    <row r="107" spans="1:5" s="33" customFormat="1">
      <c r="A107" s="30"/>
      <c r="B107" s="82"/>
      <c r="E107" s="29"/>
    </row>
    <row r="108" spans="1:5" s="33" customFormat="1">
      <c r="A108" s="30"/>
      <c r="B108" s="82"/>
      <c r="E108" s="29"/>
    </row>
    <row r="109" spans="1:5" s="33" customFormat="1">
      <c r="A109" s="30"/>
      <c r="B109" s="82"/>
      <c r="E109" s="29"/>
    </row>
    <row r="110" spans="1:5" s="33" customFormat="1">
      <c r="A110" s="30"/>
      <c r="B110" s="82"/>
      <c r="E110" s="29"/>
    </row>
    <row r="111" spans="1:5" s="33" customFormat="1">
      <c r="A111" s="30"/>
      <c r="B111" s="82"/>
      <c r="E111" s="29"/>
    </row>
    <row r="112" spans="1:5" s="33" customFormat="1">
      <c r="A112" s="30"/>
      <c r="B112" s="82"/>
      <c r="E112" s="29"/>
    </row>
    <row r="113" spans="1:5" s="33" customFormat="1">
      <c r="A113" s="30"/>
      <c r="B113" s="82"/>
      <c r="E113" s="29"/>
    </row>
    <row r="114" spans="1:5" s="33" customFormat="1">
      <c r="A114" s="30"/>
      <c r="B114" s="82"/>
      <c r="E114" s="29"/>
    </row>
    <row r="115" spans="1:5" s="33" customFormat="1">
      <c r="A115" s="30"/>
      <c r="B115" s="82"/>
      <c r="E115" s="29"/>
    </row>
    <row r="116" spans="1:5" s="33" customFormat="1">
      <c r="A116" s="30"/>
      <c r="B116" s="82"/>
      <c r="E116" s="29"/>
    </row>
    <row r="117" spans="1:5" s="33" customFormat="1">
      <c r="A117" s="30"/>
      <c r="B117" s="82"/>
      <c r="E117" s="29"/>
    </row>
    <row r="118" spans="1:5" s="33" customFormat="1">
      <c r="A118" s="30"/>
      <c r="B118" s="82"/>
      <c r="E118" s="29"/>
    </row>
    <row r="119" spans="1:5" s="33" customFormat="1">
      <c r="A119" s="30"/>
      <c r="B119" s="82"/>
      <c r="E119" s="29"/>
    </row>
    <row r="120" spans="1:5" s="33" customFormat="1">
      <c r="A120" s="30"/>
      <c r="B120" s="82"/>
      <c r="E120" s="29"/>
    </row>
    <row r="121" spans="1:5" s="33" customFormat="1">
      <c r="A121" s="30"/>
      <c r="B121" s="82"/>
      <c r="E121" s="29"/>
    </row>
    <row r="122" spans="1:5" s="33" customFormat="1">
      <c r="A122" s="30"/>
      <c r="B122" s="82"/>
      <c r="E122" s="29"/>
    </row>
    <row r="123" spans="1:5" s="33" customFormat="1">
      <c r="A123" s="30"/>
      <c r="B123" s="82"/>
      <c r="E123" s="29"/>
    </row>
    <row r="124" spans="1:5" s="33" customFormat="1">
      <c r="A124" s="30"/>
      <c r="B124" s="82"/>
      <c r="E124" s="29"/>
    </row>
    <row r="125" spans="1:5" s="33" customFormat="1">
      <c r="A125" s="30"/>
      <c r="B125" s="82"/>
      <c r="E125" s="29"/>
    </row>
    <row r="126" spans="1:5" s="33" customFormat="1">
      <c r="A126" s="30"/>
      <c r="B126" s="82"/>
      <c r="E126" s="29"/>
    </row>
    <row r="127" spans="1:5" s="33" customFormat="1">
      <c r="A127" s="30"/>
      <c r="B127" s="82"/>
      <c r="E127" s="29"/>
    </row>
    <row r="128" spans="1:5" s="33" customFormat="1">
      <c r="A128" s="30"/>
      <c r="B128" s="82"/>
      <c r="E128" s="29"/>
    </row>
    <row r="129" spans="1:5" s="33" customFormat="1">
      <c r="A129" s="30"/>
      <c r="B129" s="82"/>
      <c r="E129" s="29"/>
    </row>
    <row r="130" spans="1:5" s="33" customFormat="1">
      <c r="A130" s="30"/>
      <c r="B130" s="82"/>
      <c r="E130" s="29"/>
    </row>
    <row r="131" spans="1:5" s="33" customFormat="1">
      <c r="A131" s="30"/>
      <c r="B131" s="82"/>
      <c r="E131" s="29"/>
    </row>
    <row r="132" spans="1:5" s="33" customFormat="1">
      <c r="A132" s="30"/>
      <c r="B132" s="82"/>
      <c r="E132" s="29"/>
    </row>
    <row r="133" spans="1:5" s="33" customFormat="1">
      <c r="A133" s="30"/>
      <c r="B133" s="82"/>
      <c r="E133" s="29"/>
    </row>
    <row r="134" spans="1:5" s="33" customFormat="1">
      <c r="A134" s="30"/>
      <c r="B134" s="82"/>
      <c r="E134" s="29"/>
    </row>
    <row r="135" spans="1:5" s="33" customFormat="1">
      <c r="A135" s="30"/>
      <c r="B135" s="82"/>
      <c r="E135" s="29"/>
    </row>
    <row r="136" spans="1:5" s="33" customFormat="1">
      <c r="A136" s="30"/>
      <c r="B136" s="82"/>
      <c r="E136" s="29"/>
    </row>
    <row r="137" spans="1:5" s="33" customFormat="1">
      <c r="A137" s="30"/>
      <c r="B137" s="82"/>
      <c r="E137" s="29"/>
    </row>
    <row r="138" spans="1:5" s="33" customFormat="1">
      <c r="A138" s="30"/>
      <c r="B138" s="82"/>
      <c r="E138" s="29"/>
    </row>
    <row r="139" spans="1:5" s="33" customFormat="1">
      <c r="A139" s="30"/>
      <c r="B139" s="82"/>
      <c r="E139" s="29"/>
    </row>
    <row r="140" spans="1:5" s="33" customFormat="1">
      <c r="A140" s="30"/>
      <c r="B140" s="82"/>
      <c r="E140" s="29"/>
    </row>
    <row r="141" spans="1:5" s="33" customFormat="1">
      <c r="A141" s="30"/>
      <c r="B141" s="82"/>
      <c r="E141" s="29"/>
    </row>
    <row r="142" spans="1:5" s="33" customFormat="1">
      <c r="A142" s="30"/>
      <c r="B142" s="82"/>
      <c r="E142" s="29"/>
    </row>
    <row r="143" spans="1:5" s="33" customFormat="1">
      <c r="A143" s="30"/>
      <c r="B143" s="82"/>
      <c r="E143" s="29"/>
    </row>
    <row r="144" spans="1:5" s="33" customFormat="1">
      <c r="A144" s="30"/>
      <c r="B144" s="82"/>
      <c r="E144" s="29"/>
    </row>
    <row r="145" spans="1:5" s="33" customFormat="1">
      <c r="A145" s="30"/>
      <c r="B145" s="82"/>
      <c r="E145" s="29"/>
    </row>
    <row r="146" spans="1:5" s="33" customFormat="1">
      <c r="A146" s="30"/>
      <c r="B146" s="82"/>
      <c r="E146" s="29"/>
    </row>
    <row r="147" spans="1:5" s="33" customFormat="1">
      <c r="A147" s="30"/>
      <c r="B147" s="82"/>
      <c r="E147" s="29"/>
    </row>
    <row r="148" spans="1:5" s="33" customFormat="1">
      <c r="A148" s="30"/>
      <c r="B148" s="82"/>
      <c r="E148" s="29"/>
    </row>
    <row r="149" spans="1:5" s="33" customFormat="1">
      <c r="A149" s="30"/>
      <c r="B149" s="82"/>
      <c r="E149" s="29"/>
    </row>
    <row r="150" spans="1:5" s="33" customFormat="1">
      <c r="A150" s="30"/>
      <c r="B150" s="82"/>
      <c r="E150" s="29"/>
    </row>
    <row r="151" spans="1:5" s="33" customFormat="1">
      <c r="A151" s="30"/>
      <c r="B151" s="82"/>
      <c r="E151" s="29"/>
    </row>
    <row r="152" spans="1:5" s="33" customFormat="1">
      <c r="A152" s="30"/>
      <c r="B152" s="82"/>
      <c r="E152" s="29"/>
    </row>
    <row r="153" spans="1:5" s="33" customFormat="1">
      <c r="A153" s="30"/>
      <c r="B153" s="82"/>
      <c r="E153" s="29"/>
    </row>
    <row r="154" spans="1:5" s="33" customFormat="1">
      <c r="A154" s="30"/>
      <c r="B154" s="82"/>
      <c r="E154" s="29"/>
    </row>
    <row r="155" spans="1:5" s="33" customFormat="1">
      <c r="A155" s="30"/>
      <c r="B155" s="82"/>
      <c r="E155" s="29"/>
    </row>
    <row r="156" spans="1:5" s="33" customFormat="1">
      <c r="A156" s="30"/>
      <c r="B156" s="82"/>
      <c r="E156" s="29"/>
    </row>
    <row r="157" spans="1:5" s="33" customFormat="1">
      <c r="A157" s="30"/>
      <c r="B157" s="82"/>
      <c r="E157" s="29"/>
    </row>
    <row r="158" spans="1:5" s="33" customFormat="1">
      <c r="A158" s="30"/>
      <c r="B158" s="82"/>
      <c r="E158" s="29"/>
    </row>
    <row r="159" spans="1:5" s="33" customFormat="1">
      <c r="A159" s="30"/>
      <c r="B159" s="82"/>
      <c r="E159" s="29"/>
    </row>
    <row r="160" spans="1:5" s="33" customFormat="1">
      <c r="A160" s="30"/>
      <c r="B160" s="82"/>
      <c r="E160" s="29"/>
    </row>
    <row r="161" spans="1:5" s="33" customFormat="1">
      <c r="A161" s="30"/>
      <c r="B161" s="82"/>
      <c r="E161" s="29"/>
    </row>
    <row r="162" spans="1:5" s="33" customFormat="1">
      <c r="A162" s="30"/>
      <c r="B162" s="82"/>
      <c r="E162" s="29"/>
    </row>
    <row r="163" spans="1:5" s="33" customFormat="1">
      <c r="A163" s="30"/>
      <c r="B163" s="82"/>
      <c r="E163" s="29"/>
    </row>
    <row r="164" spans="1:5" s="33" customFormat="1">
      <c r="A164" s="30"/>
      <c r="B164" s="82"/>
      <c r="E164" s="29"/>
    </row>
    <row r="165" spans="1:5" s="33" customFormat="1">
      <c r="A165" s="30"/>
      <c r="B165" s="82"/>
      <c r="E165" s="29"/>
    </row>
    <row r="166" spans="1:5" s="33" customFormat="1">
      <c r="A166" s="30"/>
      <c r="B166" s="82"/>
      <c r="E166" s="29"/>
    </row>
    <row r="167" spans="1:5" s="33" customFormat="1">
      <c r="A167" s="30"/>
      <c r="B167" s="82"/>
      <c r="E167" s="29"/>
    </row>
    <row r="168" spans="1:5" s="33" customFormat="1">
      <c r="A168" s="30"/>
      <c r="B168" s="82"/>
      <c r="E168" s="29"/>
    </row>
    <row r="169" spans="1:5" s="33" customFormat="1">
      <c r="A169" s="30"/>
      <c r="B169" s="82"/>
      <c r="E169" s="29"/>
    </row>
    <row r="170" spans="1:5" s="33" customFormat="1">
      <c r="A170" s="30"/>
      <c r="B170" s="82"/>
      <c r="E170" s="29"/>
    </row>
    <row r="171" spans="1:5" s="33" customFormat="1">
      <c r="A171" s="30"/>
      <c r="B171" s="82"/>
      <c r="E171" s="29"/>
    </row>
    <row r="172" spans="1:5" s="33" customFormat="1">
      <c r="A172" s="30"/>
      <c r="B172" s="82"/>
      <c r="E172" s="29"/>
    </row>
    <row r="173" spans="1:5" s="33" customFormat="1">
      <c r="A173" s="30"/>
      <c r="B173" s="82"/>
      <c r="E173" s="29"/>
    </row>
    <row r="174" spans="1:5" s="33" customFormat="1">
      <c r="A174" s="30"/>
      <c r="B174" s="82"/>
      <c r="E174" s="29"/>
    </row>
    <row r="175" spans="1:5" s="33" customFormat="1">
      <c r="A175" s="30"/>
      <c r="B175" s="82"/>
      <c r="E175" s="29"/>
    </row>
    <row r="176" spans="1:5" s="33" customFormat="1">
      <c r="A176" s="30"/>
      <c r="B176" s="82"/>
      <c r="E176" s="29"/>
    </row>
    <row r="177" spans="1:5" s="33" customFormat="1">
      <c r="A177" s="30"/>
      <c r="B177" s="82"/>
      <c r="E177" s="29"/>
    </row>
    <row r="178" spans="1:5" s="33" customFormat="1">
      <c r="A178" s="30"/>
      <c r="B178" s="82"/>
      <c r="E178" s="29"/>
    </row>
    <row r="179" spans="1:5" s="33" customFormat="1">
      <c r="A179" s="30"/>
      <c r="B179" s="82"/>
      <c r="E179" s="29"/>
    </row>
    <row r="180" spans="1:5" s="33" customFormat="1">
      <c r="A180" s="30"/>
      <c r="B180" s="82"/>
      <c r="E180" s="29"/>
    </row>
    <row r="181" spans="1:5" s="33" customFormat="1">
      <c r="A181" s="30"/>
      <c r="B181" s="82"/>
      <c r="E181" s="29"/>
    </row>
    <row r="182" spans="1:5" s="33" customFormat="1">
      <c r="A182" s="30"/>
      <c r="B182" s="82"/>
      <c r="E182" s="29"/>
    </row>
    <row r="183" spans="1:5" s="33" customFormat="1">
      <c r="A183" s="30"/>
      <c r="B183" s="82"/>
      <c r="E183" s="29"/>
    </row>
    <row r="184" spans="1:5" s="33" customFormat="1">
      <c r="A184" s="30"/>
      <c r="B184" s="82"/>
      <c r="E184" s="29"/>
    </row>
    <row r="185" spans="1:5" s="33" customFormat="1">
      <c r="A185" s="30"/>
      <c r="B185" s="82"/>
      <c r="E185" s="29"/>
    </row>
    <row r="186" spans="1:5" s="33" customFormat="1">
      <c r="A186" s="30"/>
      <c r="B186" s="82"/>
      <c r="E186" s="29"/>
    </row>
    <row r="187" spans="1:5" s="33" customFormat="1">
      <c r="A187" s="30"/>
      <c r="B187" s="82"/>
      <c r="E187" s="29"/>
    </row>
    <row r="188" spans="1:5" s="33" customFormat="1">
      <c r="A188" s="30"/>
      <c r="B188" s="82"/>
      <c r="E188" s="29"/>
    </row>
    <row r="189" spans="1:5" s="33" customFormat="1">
      <c r="A189" s="30"/>
      <c r="B189" s="82"/>
      <c r="E189" s="29"/>
    </row>
    <row r="190" spans="1:5" s="33" customFormat="1">
      <c r="A190" s="30"/>
      <c r="B190" s="82"/>
      <c r="E190" s="29"/>
    </row>
    <row r="191" spans="1:5" s="33" customFormat="1">
      <c r="A191" s="30"/>
      <c r="B191" s="82"/>
      <c r="E191" s="29"/>
    </row>
    <row r="192" spans="1:5" s="33" customFormat="1">
      <c r="A192" s="30"/>
      <c r="B192" s="82"/>
      <c r="E192" s="29"/>
    </row>
    <row r="193" spans="1:5" s="33" customFormat="1">
      <c r="A193" s="30"/>
      <c r="B193" s="82"/>
      <c r="E193" s="29"/>
    </row>
    <row r="194" spans="1:5" s="33" customFormat="1">
      <c r="A194" s="30"/>
      <c r="B194" s="82"/>
      <c r="E194" s="29"/>
    </row>
    <row r="195" spans="1:5" s="33" customFormat="1">
      <c r="A195" s="30"/>
      <c r="B195" s="82"/>
      <c r="E195" s="29"/>
    </row>
    <row r="196" spans="1:5" s="33" customFormat="1">
      <c r="A196" s="30"/>
      <c r="B196" s="82"/>
      <c r="E196" s="29"/>
    </row>
    <row r="197" spans="1:5" s="33" customFormat="1">
      <c r="A197" s="30"/>
      <c r="B197" s="82"/>
      <c r="E197" s="29"/>
    </row>
    <row r="198" spans="1:5" s="33" customFormat="1">
      <c r="A198" s="30"/>
      <c r="B198" s="82"/>
      <c r="E198" s="29"/>
    </row>
    <row r="199" spans="1:5" s="33" customFormat="1">
      <c r="A199" s="30"/>
      <c r="B199" s="82"/>
      <c r="E199" s="29"/>
    </row>
    <row r="200" spans="1:5" s="33" customFormat="1">
      <c r="A200" s="30"/>
      <c r="B200" s="82"/>
      <c r="E200" s="29"/>
    </row>
    <row r="201" spans="1:5" s="33" customFormat="1">
      <c r="A201" s="30"/>
      <c r="B201" s="82"/>
      <c r="E201" s="29"/>
    </row>
    <row r="202" spans="1:5" s="33" customFormat="1">
      <c r="A202" s="30"/>
      <c r="B202" s="82"/>
      <c r="E202" s="29"/>
    </row>
    <row r="203" spans="1:5" s="33" customFormat="1">
      <c r="A203" s="30"/>
      <c r="B203" s="82"/>
      <c r="E203" s="29"/>
    </row>
    <row r="204" spans="1:5" s="33" customFormat="1">
      <c r="A204" s="30"/>
      <c r="B204" s="82"/>
      <c r="E204" s="29"/>
    </row>
    <row r="205" spans="1:5" s="33" customFormat="1">
      <c r="A205" s="30"/>
      <c r="B205" s="82"/>
      <c r="E205" s="29"/>
    </row>
    <row r="206" spans="1:5" s="33" customFormat="1">
      <c r="A206" s="30"/>
      <c r="B206" s="82"/>
      <c r="E206" s="29"/>
    </row>
    <row r="207" spans="1:5" s="33" customFormat="1">
      <c r="A207" s="30"/>
      <c r="B207" s="82"/>
      <c r="E207" s="29"/>
    </row>
    <row r="208" spans="1:5" s="33" customFormat="1">
      <c r="A208" s="30"/>
      <c r="B208" s="82"/>
      <c r="E208" s="29"/>
    </row>
    <row r="209" spans="1:5" s="33" customFormat="1">
      <c r="A209" s="30"/>
      <c r="B209" s="82"/>
      <c r="E209" s="29"/>
    </row>
    <row r="210" spans="1:5" s="33" customFormat="1">
      <c r="A210" s="30"/>
      <c r="B210" s="82"/>
      <c r="E210" s="29"/>
    </row>
    <row r="211" spans="1:5" s="33" customFormat="1">
      <c r="A211" s="30"/>
      <c r="B211" s="82"/>
      <c r="E211" s="29"/>
    </row>
    <row r="212" spans="1:5" s="33" customFormat="1">
      <c r="A212" s="30"/>
      <c r="B212" s="82"/>
      <c r="E212" s="29"/>
    </row>
    <row r="213" spans="1:5" s="33" customFormat="1">
      <c r="A213" s="30"/>
      <c r="B213" s="82"/>
      <c r="E213" s="29"/>
    </row>
    <row r="214" spans="1:5" s="33" customFormat="1">
      <c r="A214" s="30"/>
      <c r="B214" s="82"/>
      <c r="E214" s="29"/>
    </row>
    <row r="215" spans="1:5" s="33" customFormat="1">
      <c r="A215" s="30"/>
      <c r="B215" s="82"/>
      <c r="E215" s="29"/>
    </row>
    <row r="216" spans="1:5" s="33" customFormat="1">
      <c r="A216" s="30"/>
      <c r="B216" s="82"/>
      <c r="E216" s="29"/>
    </row>
    <row r="217" spans="1:5" s="33" customFormat="1">
      <c r="A217" s="30"/>
      <c r="B217" s="82"/>
      <c r="E217" s="29"/>
    </row>
    <row r="218" spans="1:5" s="33" customFormat="1">
      <c r="A218" s="30"/>
      <c r="B218" s="82"/>
      <c r="E218" s="29"/>
    </row>
    <row r="219" spans="1:5" s="33" customFormat="1">
      <c r="A219" s="30"/>
      <c r="B219" s="82"/>
      <c r="E219" s="29"/>
    </row>
    <row r="220" spans="1:5" s="33" customFormat="1">
      <c r="A220" s="30"/>
      <c r="B220" s="82"/>
      <c r="E220" s="29"/>
    </row>
    <row r="221" spans="1:5" s="33" customFormat="1">
      <c r="A221" s="30"/>
      <c r="B221" s="82"/>
      <c r="E221" s="29"/>
    </row>
    <row r="222" spans="1:5" s="33" customFormat="1">
      <c r="A222" s="30"/>
      <c r="B222" s="82"/>
      <c r="E222" s="29"/>
    </row>
    <row r="223" spans="1:5" s="33" customFormat="1">
      <c r="A223" s="30"/>
      <c r="B223" s="82"/>
      <c r="E223" s="29"/>
    </row>
    <row r="224" spans="1:5" s="33" customFormat="1">
      <c r="A224" s="30"/>
      <c r="B224" s="82"/>
      <c r="E224" s="29"/>
    </row>
    <row r="225" spans="1:5" s="33" customFormat="1">
      <c r="A225" s="30"/>
      <c r="B225" s="82"/>
      <c r="E225" s="29"/>
    </row>
  </sheetData>
  <mergeCells count="7">
    <mergeCell ref="A14:B14"/>
    <mergeCell ref="A1:C1"/>
    <mergeCell ref="A2:C2"/>
    <mergeCell ref="A3:C3"/>
    <mergeCell ref="A4:C4"/>
    <mergeCell ref="A5:C5"/>
    <mergeCell ref="A6:B6"/>
  </mergeCells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IT289"/>
  <sheetViews>
    <sheetView view="pageBreakPreview" topLeftCell="A156" zoomScale="80" zoomScaleNormal="70" workbookViewId="0">
      <selection activeCell="A179" sqref="A179:XFD180"/>
    </sheetView>
  </sheetViews>
  <sheetFormatPr defaultColWidth="9.140625" defaultRowHeight="18.75"/>
  <cols>
    <col min="1" max="1" width="105" style="508" customWidth="1"/>
    <col min="2" max="2" width="8.7109375" style="502" hidden="1" customWidth="1"/>
    <col min="3" max="3" width="7.7109375" style="510" customWidth="1"/>
    <col min="4" max="4" width="7.140625" style="510" customWidth="1"/>
    <col min="5" max="5" width="20.42578125" style="511" customWidth="1"/>
    <col min="6" max="6" width="10.7109375" style="512" customWidth="1"/>
    <col min="7" max="7" width="17.7109375" style="513" customWidth="1"/>
    <col min="8" max="8" width="17.7109375" style="514" customWidth="1"/>
    <col min="9" max="9" width="17.7109375" style="515" customWidth="1"/>
    <col min="10" max="10" width="26.28515625" style="509" customWidth="1"/>
    <col min="11" max="37" width="9.140625" style="509" customWidth="1"/>
    <col min="38" max="16384" width="9.140625" style="509"/>
  </cols>
  <sheetData>
    <row r="1" spans="1:10" s="472" customFormat="1">
      <c r="A1" s="530" t="s">
        <v>211</v>
      </c>
      <c r="B1" s="530"/>
      <c r="C1" s="530"/>
      <c r="D1" s="530"/>
      <c r="E1" s="530"/>
      <c r="F1" s="530"/>
      <c r="G1" s="530"/>
      <c r="H1" s="530"/>
      <c r="I1" s="530"/>
    </row>
    <row r="2" spans="1:10" s="460" customFormat="1" ht="120.75" customHeight="1">
      <c r="A2" s="462"/>
      <c r="B2" s="462" t="s">
        <v>606</v>
      </c>
      <c r="C2" s="462"/>
      <c r="D2" s="531" t="s">
        <v>655</v>
      </c>
      <c r="E2" s="531"/>
      <c r="F2" s="531"/>
      <c r="G2" s="531"/>
      <c r="H2" s="531"/>
      <c r="I2" s="531"/>
      <c r="J2" s="462"/>
    </row>
    <row r="3" spans="1:10" s="473" customFormat="1" ht="66" customHeight="1">
      <c r="A3" s="532" t="s">
        <v>620</v>
      </c>
      <c r="B3" s="532"/>
      <c r="C3" s="532"/>
      <c r="D3" s="532"/>
      <c r="E3" s="532"/>
      <c r="F3" s="532"/>
      <c r="G3" s="532"/>
      <c r="H3" s="532"/>
      <c r="I3" s="532"/>
    </row>
    <row r="4" spans="1:10" s="479" customFormat="1">
      <c r="A4" s="474"/>
      <c r="B4" s="475"/>
      <c r="C4" s="476"/>
      <c r="D4" s="476"/>
      <c r="E4" s="476"/>
      <c r="F4" s="477"/>
      <c r="G4" s="478"/>
      <c r="H4" s="478"/>
      <c r="I4" s="478" t="s">
        <v>607</v>
      </c>
    </row>
    <row r="5" spans="1:10" s="304" customFormat="1" ht="37.5">
      <c r="A5" s="247" t="s">
        <v>4</v>
      </c>
      <c r="B5" s="231" t="s">
        <v>212</v>
      </c>
      <c r="C5" s="231" t="s">
        <v>213</v>
      </c>
      <c r="D5" s="242" t="s">
        <v>214</v>
      </c>
      <c r="E5" s="240" t="s">
        <v>215</v>
      </c>
      <c r="F5" s="242" t="s">
        <v>216</v>
      </c>
      <c r="G5" s="373" t="s">
        <v>217</v>
      </c>
      <c r="H5" s="373" t="s">
        <v>218</v>
      </c>
      <c r="I5" s="373" t="s">
        <v>621</v>
      </c>
    </row>
    <row r="6" spans="1:10" s="480" customFormat="1">
      <c r="A6" s="305" t="s">
        <v>219</v>
      </c>
      <c r="B6" s="231"/>
      <c r="C6" s="242"/>
      <c r="D6" s="242"/>
      <c r="E6" s="240"/>
      <c r="F6" s="242"/>
      <c r="G6" s="315">
        <f>+G8</f>
        <v>13535929</v>
      </c>
      <c r="H6" s="315">
        <f>+H8+H7</f>
        <v>12576162</v>
      </c>
      <c r="I6" s="315">
        <f>+I8+I7</f>
        <v>12885002</v>
      </c>
    </row>
    <row r="7" spans="1:10" s="480" customFormat="1">
      <c r="A7" s="233" t="s">
        <v>220</v>
      </c>
      <c r="B7" s="231"/>
      <c r="C7" s="231"/>
      <c r="D7" s="231"/>
      <c r="E7" s="232"/>
      <c r="F7" s="231"/>
      <c r="G7" s="316">
        <v>0</v>
      </c>
      <c r="H7" s="316">
        <v>305109</v>
      </c>
      <c r="I7" s="316">
        <v>623904</v>
      </c>
    </row>
    <row r="8" spans="1:10" s="481" customFormat="1">
      <c r="A8" s="305" t="s">
        <v>221</v>
      </c>
      <c r="B8" s="231" t="s">
        <v>222</v>
      </c>
      <c r="C8" s="242"/>
      <c r="D8" s="242"/>
      <c r="E8" s="240"/>
      <c r="F8" s="242"/>
      <c r="G8" s="315">
        <f>G9+G63+G70+G94+G150+G222+G251+G268</f>
        <v>13535929</v>
      </c>
      <c r="H8" s="315">
        <f>H9+H63+H70+H94+H150+H222+H251+H268+H277</f>
        <v>12271053</v>
      </c>
      <c r="I8" s="315">
        <f>I9+I63+I70+I94+I150+I222+I251+I268+I277</f>
        <v>12261098</v>
      </c>
    </row>
    <row r="9" spans="1:10" s="482" customFormat="1">
      <c r="A9" s="305" t="s">
        <v>223</v>
      </c>
      <c r="B9" s="231" t="s">
        <v>222</v>
      </c>
      <c r="C9" s="242" t="s">
        <v>224</v>
      </c>
      <c r="D9" s="242"/>
      <c r="E9" s="240"/>
      <c r="F9" s="242"/>
      <c r="G9" s="315">
        <f>G10+G15+G32+G37+G27</f>
        <v>6865264</v>
      </c>
      <c r="H9" s="315">
        <f t="shared" ref="H9:I9" si="0">H10+H15+H32+H37+H27</f>
        <v>7118538</v>
      </c>
      <c r="I9" s="315">
        <f t="shared" si="0"/>
        <v>6885155</v>
      </c>
    </row>
    <row r="10" spans="1:10" s="94" customFormat="1" ht="37.5">
      <c r="A10" s="248" t="s">
        <v>225</v>
      </c>
      <c r="B10" s="231" t="s">
        <v>222</v>
      </c>
      <c r="C10" s="242" t="s">
        <v>224</v>
      </c>
      <c r="D10" s="242" t="s">
        <v>226</v>
      </c>
      <c r="E10" s="240"/>
      <c r="F10" s="242"/>
      <c r="G10" s="315">
        <f t="shared" ref="G10:I13" si="1">+G11</f>
        <v>686033</v>
      </c>
      <c r="H10" s="315">
        <f t="shared" si="1"/>
        <v>686033</v>
      </c>
      <c r="I10" s="315">
        <f>+I11</f>
        <v>686033</v>
      </c>
    </row>
    <row r="11" spans="1:10" s="94" customFormat="1">
      <c r="A11" s="89" t="s">
        <v>227</v>
      </c>
      <c r="B11" s="90" t="s">
        <v>222</v>
      </c>
      <c r="C11" s="91" t="s">
        <v>224</v>
      </c>
      <c r="D11" s="91" t="s">
        <v>226</v>
      </c>
      <c r="E11" s="232" t="s">
        <v>228</v>
      </c>
      <c r="F11" s="91"/>
      <c r="G11" s="318">
        <f t="shared" si="1"/>
        <v>686033</v>
      </c>
      <c r="H11" s="318">
        <f t="shared" si="1"/>
        <v>686033</v>
      </c>
      <c r="I11" s="318">
        <f>+I12</f>
        <v>686033</v>
      </c>
    </row>
    <row r="12" spans="1:10" s="94" customFormat="1">
      <c r="A12" s="89" t="s">
        <v>229</v>
      </c>
      <c r="B12" s="90" t="s">
        <v>222</v>
      </c>
      <c r="C12" s="91" t="s">
        <v>224</v>
      </c>
      <c r="D12" s="91" t="s">
        <v>226</v>
      </c>
      <c r="E12" s="232" t="s">
        <v>230</v>
      </c>
      <c r="F12" s="91"/>
      <c r="G12" s="318">
        <f t="shared" si="1"/>
        <v>686033</v>
      </c>
      <c r="H12" s="318">
        <f t="shared" si="1"/>
        <v>686033</v>
      </c>
      <c r="I12" s="318">
        <f>+I13</f>
        <v>686033</v>
      </c>
    </row>
    <row r="13" spans="1:10" s="94" customFormat="1">
      <c r="A13" s="89" t="s">
        <v>231</v>
      </c>
      <c r="B13" s="90" t="s">
        <v>222</v>
      </c>
      <c r="C13" s="91" t="s">
        <v>224</v>
      </c>
      <c r="D13" s="91" t="s">
        <v>226</v>
      </c>
      <c r="E13" s="232" t="s">
        <v>232</v>
      </c>
      <c r="F13" s="91"/>
      <c r="G13" s="318">
        <f>+G14</f>
        <v>686033</v>
      </c>
      <c r="H13" s="318">
        <f t="shared" si="1"/>
        <v>686033</v>
      </c>
      <c r="I13" s="318">
        <f t="shared" si="1"/>
        <v>686033</v>
      </c>
    </row>
    <row r="14" spans="1:10" s="483" customFormat="1" ht="56.25">
      <c r="A14" s="235" t="s">
        <v>233</v>
      </c>
      <c r="B14" s="231" t="s">
        <v>222</v>
      </c>
      <c r="C14" s="231" t="s">
        <v>224</v>
      </c>
      <c r="D14" s="231" t="s">
        <v>226</v>
      </c>
      <c r="E14" s="232" t="s">
        <v>232</v>
      </c>
      <c r="F14" s="91" t="s">
        <v>234</v>
      </c>
      <c r="G14" s="318">
        <v>686033</v>
      </c>
      <c r="H14" s="318">
        <v>686033</v>
      </c>
      <c r="I14" s="318">
        <v>686033</v>
      </c>
    </row>
    <row r="15" spans="1:10" s="94" customFormat="1" ht="56.25">
      <c r="A15" s="248" t="s">
        <v>235</v>
      </c>
      <c r="B15" s="231" t="s">
        <v>222</v>
      </c>
      <c r="C15" s="242" t="s">
        <v>224</v>
      </c>
      <c r="D15" s="242" t="s">
        <v>236</v>
      </c>
      <c r="E15" s="240"/>
      <c r="F15" s="242"/>
      <c r="G15" s="315">
        <f t="shared" ref="G15:I17" si="2">+G16</f>
        <v>3539208</v>
      </c>
      <c r="H15" s="315">
        <f t="shared" si="2"/>
        <v>3328368</v>
      </c>
      <c r="I15" s="315">
        <f>+I16</f>
        <v>3328368</v>
      </c>
    </row>
    <row r="16" spans="1:10" s="94" customFormat="1">
      <c r="A16" s="89" t="s">
        <v>237</v>
      </c>
      <c r="B16" s="90" t="s">
        <v>222</v>
      </c>
      <c r="C16" s="91" t="s">
        <v>224</v>
      </c>
      <c r="D16" s="91" t="s">
        <v>236</v>
      </c>
      <c r="E16" s="232" t="s">
        <v>238</v>
      </c>
      <c r="F16" s="91"/>
      <c r="G16" s="318">
        <f>+G17</f>
        <v>3539208</v>
      </c>
      <c r="H16" s="318">
        <f t="shared" si="2"/>
        <v>3328368</v>
      </c>
      <c r="I16" s="318">
        <f t="shared" si="2"/>
        <v>3328368</v>
      </c>
    </row>
    <row r="17" spans="1:15" s="94" customFormat="1">
      <c r="A17" s="89" t="s">
        <v>239</v>
      </c>
      <c r="B17" s="90" t="s">
        <v>222</v>
      </c>
      <c r="C17" s="91" t="s">
        <v>224</v>
      </c>
      <c r="D17" s="91" t="s">
        <v>236</v>
      </c>
      <c r="E17" s="232" t="s">
        <v>240</v>
      </c>
      <c r="F17" s="91"/>
      <c r="G17" s="318">
        <f t="shared" si="2"/>
        <v>3539208</v>
      </c>
      <c r="H17" s="318">
        <f t="shared" si="2"/>
        <v>3328368</v>
      </c>
      <c r="I17" s="318">
        <f>+I18</f>
        <v>3328368</v>
      </c>
    </row>
    <row r="18" spans="1:15" s="94" customFormat="1">
      <c r="A18" s="89" t="s">
        <v>231</v>
      </c>
      <c r="B18" s="90" t="s">
        <v>222</v>
      </c>
      <c r="C18" s="91" t="s">
        <v>224</v>
      </c>
      <c r="D18" s="91" t="s">
        <v>236</v>
      </c>
      <c r="E18" s="232" t="s">
        <v>241</v>
      </c>
      <c r="F18" s="91"/>
      <c r="G18" s="318">
        <f>G19+G20+G21</f>
        <v>3539208</v>
      </c>
      <c r="H18" s="318">
        <f>H19+H21+H20</f>
        <v>3328368</v>
      </c>
      <c r="I18" s="318">
        <f>I19+I21+I20</f>
        <v>3328368</v>
      </c>
      <c r="J18" s="533"/>
      <c r="K18" s="534"/>
      <c r="L18" s="534"/>
      <c r="M18" s="534"/>
      <c r="N18" s="534"/>
      <c r="O18" s="534"/>
    </row>
    <row r="19" spans="1:15" s="94" customFormat="1" ht="56.25">
      <c r="A19" s="235" t="s">
        <v>233</v>
      </c>
      <c r="B19" s="231" t="s">
        <v>222</v>
      </c>
      <c r="C19" s="231" t="s">
        <v>224</v>
      </c>
      <c r="D19" s="231" t="s">
        <v>236</v>
      </c>
      <c r="E19" s="232" t="s">
        <v>241</v>
      </c>
      <c r="F19" s="91" t="s">
        <v>234</v>
      </c>
      <c r="G19" s="318">
        <v>2907545</v>
      </c>
      <c r="H19" s="318">
        <v>2755603</v>
      </c>
      <c r="I19" s="318">
        <v>2755603</v>
      </c>
      <c r="J19" s="484"/>
      <c r="K19" s="485"/>
      <c r="L19" s="485"/>
      <c r="M19" s="485"/>
      <c r="N19" s="485"/>
      <c r="O19" s="485"/>
    </row>
    <row r="20" spans="1:15" s="94" customFormat="1">
      <c r="A20" s="233" t="s">
        <v>242</v>
      </c>
      <c r="B20" s="231" t="s">
        <v>222</v>
      </c>
      <c r="C20" s="231" t="s">
        <v>224</v>
      </c>
      <c r="D20" s="231" t="s">
        <v>236</v>
      </c>
      <c r="E20" s="232" t="s">
        <v>241</v>
      </c>
      <c r="F20" s="91" t="s">
        <v>243</v>
      </c>
      <c r="G20" s="318">
        <v>506000</v>
      </c>
      <c r="H20" s="318">
        <v>556000</v>
      </c>
      <c r="I20" s="318">
        <v>556000</v>
      </c>
    </row>
    <row r="21" spans="1:15" s="94" customFormat="1">
      <c r="A21" s="233" t="s">
        <v>244</v>
      </c>
      <c r="B21" s="231" t="s">
        <v>222</v>
      </c>
      <c r="C21" s="231" t="s">
        <v>224</v>
      </c>
      <c r="D21" s="231" t="s">
        <v>236</v>
      </c>
      <c r="E21" s="232" t="s">
        <v>241</v>
      </c>
      <c r="F21" s="91" t="s">
        <v>245</v>
      </c>
      <c r="G21" s="318">
        <v>125663</v>
      </c>
      <c r="H21" s="318">
        <v>16765</v>
      </c>
      <c r="I21" s="318">
        <v>16765</v>
      </c>
    </row>
    <row r="22" spans="1:15" s="94" customFormat="1" ht="37.5" hidden="1">
      <c r="A22" s="235" t="s">
        <v>246</v>
      </c>
      <c r="B22" s="231" t="s">
        <v>222</v>
      </c>
      <c r="C22" s="231" t="s">
        <v>224</v>
      </c>
      <c r="D22" s="231" t="s">
        <v>247</v>
      </c>
      <c r="E22" s="232"/>
      <c r="F22" s="231"/>
      <c r="G22" s="316"/>
      <c r="H22" s="316"/>
      <c r="I22" s="316">
        <f>+I23</f>
        <v>0</v>
      </c>
    </row>
    <row r="23" spans="1:15" s="94" customFormat="1" ht="37.5" hidden="1">
      <c r="A23" s="89" t="s">
        <v>248</v>
      </c>
      <c r="B23" s="90" t="s">
        <v>222</v>
      </c>
      <c r="C23" s="91" t="s">
        <v>224</v>
      </c>
      <c r="D23" s="91" t="s">
        <v>247</v>
      </c>
      <c r="E23" s="232" t="s">
        <v>249</v>
      </c>
      <c r="F23" s="91"/>
      <c r="G23" s="318"/>
      <c r="H23" s="318"/>
      <c r="I23" s="318">
        <f>I24</f>
        <v>0</v>
      </c>
    </row>
    <row r="24" spans="1:15" s="94" customFormat="1" hidden="1">
      <c r="A24" s="89" t="s">
        <v>250</v>
      </c>
      <c r="B24" s="90" t="s">
        <v>222</v>
      </c>
      <c r="C24" s="91" t="s">
        <v>224</v>
      </c>
      <c r="D24" s="91" t="s">
        <v>247</v>
      </c>
      <c r="E24" s="232" t="s">
        <v>251</v>
      </c>
      <c r="F24" s="91"/>
      <c r="G24" s="318"/>
      <c r="H24" s="318"/>
      <c r="I24" s="318">
        <f>+I25</f>
        <v>0</v>
      </c>
    </row>
    <row r="25" spans="1:15" s="94" customFormat="1" ht="37.5" hidden="1">
      <c r="A25" s="93" t="s">
        <v>252</v>
      </c>
      <c r="B25" s="90" t="s">
        <v>222</v>
      </c>
      <c r="C25" s="91" t="s">
        <v>224</v>
      </c>
      <c r="D25" s="91" t="s">
        <v>247</v>
      </c>
      <c r="E25" s="232" t="s">
        <v>253</v>
      </c>
      <c r="F25" s="91"/>
      <c r="G25" s="318"/>
      <c r="H25" s="318"/>
      <c r="I25" s="318">
        <f>SUM(I26:I26)</f>
        <v>0</v>
      </c>
    </row>
    <row r="26" spans="1:15" s="94" customFormat="1" hidden="1">
      <c r="A26" s="235" t="s">
        <v>254</v>
      </c>
      <c r="B26" s="231" t="s">
        <v>222</v>
      </c>
      <c r="C26" s="231" t="s">
        <v>224</v>
      </c>
      <c r="D26" s="231" t="s">
        <v>247</v>
      </c>
      <c r="E26" s="232" t="s">
        <v>255</v>
      </c>
      <c r="F26" s="91" t="s">
        <v>256</v>
      </c>
      <c r="G26" s="318"/>
      <c r="H26" s="318"/>
      <c r="I26" s="318"/>
    </row>
    <row r="27" spans="1:15" s="94" customFormat="1" hidden="1">
      <c r="A27" s="248" t="s">
        <v>257</v>
      </c>
      <c r="B27" s="231" t="s">
        <v>222</v>
      </c>
      <c r="C27" s="242" t="s">
        <v>224</v>
      </c>
      <c r="D27" s="242" t="s">
        <v>258</v>
      </c>
      <c r="E27" s="240"/>
      <c r="F27" s="242"/>
      <c r="G27" s="315">
        <f>G28</f>
        <v>0</v>
      </c>
      <c r="H27" s="315">
        <f t="shared" ref="H27:I30" si="3">H28</f>
        <v>0</v>
      </c>
      <c r="I27" s="315">
        <f t="shared" si="3"/>
        <v>0</v>
      </c>
    </row>
    <row r="28" spans="1:15" s="94" customFormat="1" hidden="1">
      <c r="A28" s="244" t="s">
        <v>259</v>
      </c>
      <c r="B28" s="90" t="s">
        <v>222</v>
      </c>
      <c r="C28" s="242" t="s">
        <v>224</v>
      </c>
      <c r="D28" s="242" t="s">
        <v>258</v>
      </c>
      <c r="E28" s="240" t="s">
        <v>260</v>
      </c>
      <c r="F28" s="242"/>
      <c r="G28" s="315">
        <f>G29</f>
        <v>0</v>
      </c>
      <c r="H28" s="315">
        <f t="shared" si="3"/>
        <v>0</v>
      </c>
      <c r="I28" s="315">
        <f t="shared" si="3"/>
        <v>0</v>
      </c>
    </row>
    <row r="29" spans="1:15" s="94" customFormat="1" hidden="1">
      <c r="A29" s="89" t="s">
        <v>261</v>
      </c>
      <c r="B29" s="90" t="s">
        <v>222</v>
      </c>
      <c r="C29" s="91" t="s">
        <v>224</v>
      </c>
      <c r="D29" s="91" t="s">
        <v>258</v>
      </c>
      <c r="E29" s="232" t="s">
        <v>262</v>
      </c>
      <c r="F29" s="91"/>
      <c r="G29" s="318">
        <f>G30</f>
        <v>0</v>
      </c>
      <c r="H29" s="318">
        <f t="shared" si="3"/>
        <v>0</v>
      </c>
      <c r="I29" s="318">
        <f t="shared" si="3"/>
        <v>0</v>
      </c>
    </row>
    <row r="30" spans="1:15" s="94" customFormat="1" hidden="1">
      <c r="A30" s="89" t="s">
        <v>263</v>
      </c>
      <c r="B30" s="90" t="s">
        <v>222</v>
      </c>
      <c r="C30" s="91" t="s">
        <v>224</v>
      </c>
      <c r="D30" s="91" t="s">
        <v>258</v>
      </c>
      <c r="E30" s="232" t="s">
        <v>264</v>
      </c>
      <c r="F30" s="91"/>
      <c r="G30" s="318">
        <f>G31</f>
        <v>0</v>
      </c>
      <c r="H30" s="318">
        <f t="shared" si="3"/>
        <v>0</v>
      </c>
      <c r="I30" s="318">
        <f t="shared" si="3"/>
        <v>0</v>
      </c>
    </row>
    <row r="31" spans="1:15" s="94" customFormat="1" hidden="1">
      <c r="A31" s="248" t="s">
        <v>242</v>
      </c>
      <c r="B31" s="231" t="s">
        <v>222</v>
      </c>
      <c r="C31" s="231" t="s">
        <v>224</v>
      </c>
      <c r="D31" s="231" t="s">
        <v>258</v>
      </c>
      <c r="E31" s="232" t="s">
        <v>264</v>
      </c>
      <c r="F31" s="231" t="s">
        <v>245</v>
      </c>
      <c r="G31" s="316">
        <v>0</v>
      </c>
      <c r="H31" s="316">
        <v>0</v>
      </c>
      <c r="I31" s="316">
        <v>0</v>
      </c>
    </row>
    <row r="32" spans="1:15" s="94" customFormat="1">
      <c r="A32" s="320" t="s">
        <v>265</v>
      </c>
      <c r="B32" s="321" t="s">
        <v>222</v>
      </c>
      <c r="C32" s="321" t="s">
        <v>224</v>
      </c>
      <c r="D32" s="322" t="s">
        <v>266</v>
      </c>
      <c r="E32" s="323"/>
      <c r="F32" s="231"/>
      <c r="G32" s="316">
        <f>G33</f>
        <v>20000</v>
      </c>
      <c r="H32" s="316">
        <f t="shared" ref="H32:I35" si="4">H33</f>
        <v>20000</v>
      </c>
      <c r="I32" s="316">
        <f t="shared" si="4"/>
        <v>20000</v>
      </c>
    </row>
    <row r="33" spans="1:9" s="94" customFormat="1">
      <c r="A33" s="324" t="s">
        <v>267</v>
      </c>
      <c r="B33" s="325" t="s">
        <v>222</v>
      </c>
      <c r="C33" s="325" t="s">
        <v>224</v>
      </c>
      <c r="D33" s="326" t="s">
        <v>266</v>
      </c>
      <c r="E33" s="326" t="s">
        <v>268</v>
      </c>
      <c r="F33" s="231"/>
      <c r="G33" s="316">
        <f>G34</f>
        <v>20000</v>
      </c>
      <c r="H33" s="316">
        <f t="shared" si="4"/>
        <v>20000</v>
      </c>
      <c r="I33" s="316">
        <f t="shared" si="4"/>
        <v>20000</v>
      </c>
    </row>
    <row r="34" spans="1:9" s="94" customFormat="1">
      <c r="A34" s="233" t="s">
        <v>265</v>
      </c>
      <c r="B34" s="231" t="s">
        <v>222</v>
      </c>
      <c r="C34" s="231" t="s">
        <v>224</v>
      </c>
      <c r="D34" s="285" t="s">
        <v>266</v>
      </c>
      <c r="E34" s="285" t="s">
        <v>269</v>
      </c>
      <c r="F34" s="231"/>
      <c r="G34" s="316">
        <f>G35</f>
        <v>20000</v>
      </c>
      <c r="H34" s="316">
        <f t="shared" si="4"/>
        <v>20000</v>
      </c>
      <c r="I34" s="316">
        <f t="shared" si="4"/>
        <v>20000</v>
      </c>
    </row>
    <row r="35" spans="1:9" s="94" customFormat="1">
      <c r="A35" s="233" t="s">
        <v>270</v>
      </c>
      <c r="B35" s="231" t="s">
        <v>222</v>
      </c>
      <c r="C35" s="231" t="s">
        <v>224</v>
      </c>
      <c r="D35" s="285" t="s">
        <v>266</v>
      </c>
      <c r="E35" s="285" t="s">
        <v>271</v>
      </c>
      <c r="F35" s="231"/>
      <c r="G35" s="316">
        <f>G36</f>
        <v>20000</v>
      </c>
      <c r="H35" s="316">
        <f t="shared" si="4"/>
        <v>20000</v>
      </c>
      <c r="I35" s="316">
        <f t="shared" si="4"/>
        <v>20000</v>
      </c>
    </row>
    <row r="36" spans="1:9" s="94" customFormat="1">
      <c r="A36" s="233" t="s">
        <v>244</v>
      </c>
      <c r="B36" s="231" t="s">
        <v>222</v>
      </c>
      <c r="C36" s="231" t="s">
        <v>224</v>
      </c>
      <c r="D36" s="285" t="s">
        <v>266</v>
      </c>
      <c r="E36" s="285" t="s">
        <v>271</v>
      </c>
      <c r="F36" s="231" t="s">
        <v>245</v>
      </c>
      <c r="G36" s="316">
        <v>20000</v>
      </c>
      <c r="H36" s="316">
        <v>20000</v>
      </c>
      <c r="I36" s="316">
        <v>20000</v>
      </c>
    </row>
    <row r="37" spans="1:9" s="94" customFormat="1">
      <c r="A37" s="248" t="s">
        <v>272</v>
      </c>
      <c r="B37" s="231" t="s">
        <v>222</v>
      </c>
      <c r="C37" s="242" t="s">
        <v>224</v>
      </c>
      <c r="D37" s="242" t="s">
        <v>273</v>
      </c>
      <c r="E37" s="240"/>
      <c r="F37" s="242"/>
      <c r="G37" s="315">
        <f>G38+G46+G48+G53</f>
        <v>2620023</v>
      </c>
      <c r="H37" s="315">
        <f>H38+H46+H48+H53</f>
        <v>3084137</v>
      </c>
      <c r="I37" s="315">
        <f>I38+I46+I48+I53</f>
        <v>2850754</v>
      </c>
    </row>
    <row r="38" spans="1:9" s="94" customFormat="1" ht="56.25">
      <c r="A38" s="235" t="s">
        <v>623</v>
      </c>
      <c r="B38" s="90" t="s">
        <v>222</v>
      </c>
      <c r="C38" s="231" t="s">
        <v>224</v>
      </c>
      <c r="D38" s="231" t="s">
        <v>273</v>
      </c>
      <c r="E38" s="232" t="s">
        <v>274</v>
      </c>
      <c r="F38" s="231"/>
      <c r="G38" s="316">
        <f t="shared" ref="G38:I40" si="5">G39</f>
        <v>200000</v>
      </c>
      <c r="H38" s="316">
        <f t="shared" si="5"/>
        <v>122000</v>
      </c>
      <c r="I38" s="316">
        <f t="shared" si="5"/>
        <v>125000</v>
      </c>
    </row>
    <row r="39" spans="1:9" s="94" customFormat="1" ht="56.25">
      <c r="A39" s="235" t="s">
        <v>624</v>
      </c>
      <c r="B39" s="90" t="s">
        <v>222</v>
      </c>
      <c r="C39" s="231" t="s">
        <v>224</v>
      </c>
      <c r="D39" s="231" t="s">
        <v>273</v>
      </c>
      <c r="E39" s="232" t="s">
        <v>275</v>
      </c>
      <c r="F39" s="231"/>
      <c r="G39" s="316">
        <f t="shared" si="5"/>
        <v>200000</v>
      </c>
      <c r="H39" s="316">
        <f t="shared" si="5"/>
        <v>122000</v>
      </c>
      <c r="I39" s="316">
        <f t="shared" si="5"/>
        <v>125000</v>
      </c>
    </row>
    <row r="40" spans="1:9" s="94" customFormat="1" ht="56.25">
      <c r="A40" s="267" t="s">
        <v>276</v>
      </c>
      <c r="B40" s="90" t="s">
        <v>222</v>
      </c>
      <c r="C40" s="231" t="s">
        <v>224</v>
      </c>
      <c r="D40" s="231" t="s">
        <v>273</v>
      </c>
      <c r="E40" s="232" t="s">
        <v>277</v>
      </c>
      <c r="F40" s="231"/>
      <c r="G40" s="316">
        <f t="shared" si="5"/>
        <v>200000</v>
      </c>
      <c r="H40" s="316">
        <f t="shared" si="5"/>
        <v>122000</v>
      </c>
      <c r="I40" s="316">
        <f t="shared" si="5"/>
        <v>125000</v>
      </c>
    </row>
    <row r="41" spans="1:9" s="94" customFormat="1">
      <c r="A41" s="237" t="s">
        <v>278</v>
      </c>
      <c r="B41" s="90" t="s">
        <v>222</v>
      </c>
      <c r="C41" s="91" t="s">
        <v>224</v>
      </c>
      <c r="D41" s="91" t="s">
        <v>273</v>
      </c>
      <c r="E41" s="232" t="s">
        <v>279</v>
      </c>
      <c r="F41" s="95"/>
      <c r="G41" s="327">
        <f>G42+G43</f>
        <v>200000</v>
      </c>
      <c r="H41" s="327">
        <f>H42+H43</f>
        <v>122000</v>
      </c>
      <c r="I41" s="327">
        <f>I42+I43</f>
        <v>125000</v>
      </c>
    </row>
    <row r="42" spans="1:9" s="94" customFormat="1">
      <c r="A42" s="233" t="s">
        <v>242</v>
      </c>
      <c r="B42" s="231" t="s">
        <v>222</v>
      </c>
      <c r="C42" s="231" t="s">
        <v>224</v>
      </c>
      <c r="D42" s="231" t="s">
        <v>273</v>
      </c>
      <c r="E42" s="232" t="s">
        <v>279</v>
      </c>
      <c r="F42" s="231" t="s">
        <v>243</v>
      </c>
      <c r="G42" s="316">
        <v>200000</v>
      </c>
      <c r="H42" s="316">
        <v>122000</v>
      </c>
      <c r="I42" s="316">
        <v>125000</v>
      </c>
    </row>
    <row r="43" spans="1:9" s="94" customFormat="1" hidden="1">
      <c r="A43" s="233" t="s">
        <v>244</v>
      </c>
      <c r="B43" s="231" t="s">
        <v>222</v>
      </c>
      <c r="C43" s="231" t="s">
        <v>224</v>
      </c>
      <c r="D43" s="231" t="s">
        <v>273</v>
      </c>
      <c r="E43" s="232" t="s">
        <v>279</v>
      </c>
      <c r="F43" s="231" t="s">
        <v>245</v>
      </c>
      <c r="G43" s="316">
        <v>0</v>
      </c>
      <c r="H43" s="316">
        <v>0</v>
      </c>
      <c r="I43" s="316">
        <v>0</v>
      </c>
    </row>
    <row r="44" spans="1:9" s="480" customFormat="1">
      <c r="A44" s="96" t="s">
        <v>237</v>
      </c>
      <c r="B44" s="231" t="s">
        <v>222</v>
      </c>
      <c r="C44" s="231" t="s">
        <v>224</v>
      </c>
      <c r="D44" s="231" t="s">
        <v>273</v>
      </c>
      <c r="E44" s="238" t="s">
        <v>238</v>
      </c>
      <c r="F44" s="231"/>
      <c r="G44" s="316">
        <f>G46</f>
        <v>70913</v>
      </c>
      <c r="H44" s="316">
        <f>H46</f>
        <v>70913</v>
      </c>
      <c r="I44" s="316">
        <f>I46</f>
        <v>70913</v>
      </c>
    </row>
    <row r="45" spans="1:9" s="482" customFormat="1">
      <c r="A45" s="96" t="s">
        <v>239</v>
      </c>
      <c r="B45" s="231" t="s">
        <v>222</v>
      </c>
      <c r="C45" s="231" t="s">
        <v>224</v>
      </c>
      <c r="D45" s="231" t="s">
        <v>273</v>
      </c>
      <c r="E45" s="232" t="s">
        <v>240</v>
      </c>
      <c r="F45" s="231"/>
      <c r="G45" s="327">
        <f t="shared" ref="G45:I46" si="6">G46</f>
        <v>70913</v>
      </c>
      <c r="H45" s="327">
        <f t="shared" si="6"/>
        <v>70913</v>
      </c>
      <c r="I45" s="327">
        <f t="shared" si="6"/>
        <v>70913</v>
      </c>
    </row>
    <row r="46" spans="1:9" s="480" customFormat="1" ht="37.5">
      <c r="A46" s="241" t="s">
        <v>280</v>
      </c>
      <c r="B46" s="231" t="s">
        <v>222</v>
      </c>
      <c r="C46" s="231" t="s">
        <v>224</v>
      </c>
      <c r="D46" s="231" t="s">
        <v>273</v>
      </c>
      <c r="E46" s="232" t="s">
        <v>281</v>
      </c>
      <c r="F46" s="231"/>
      <c r="G46" s="327">
        <f t="shared" si="6"/>
        <v>70913</v>
      </c>
      <c r="H46" s="327">
        <f t="shared" si="6"/>
        <v>70913</v>
      </c>
      <c r="I46" s="327">
        <f t="shared" si="6"/>
        <v>70913</v>
      </c>
    </row>
    <row r="47" spans="1:9" s="94" customFormat="1">
      <c r="A47" s="235" t="s">
        <v>254</v>
      </c>
      <c r="B47" s="231" t="s">
        <v>222</v>
      </c>
      <c r="C47" s="231" t="s">
        <v>224</v>
      </c>
      <c r="D47" s="231" t="s">
        <v>273</v>
      </c>
      <c r="E47" s="232" t="s">
        <v>281</v>
      </c>
      <c r="F47" s="231" t="s">
        <v>256</v>
      </c>
      <c r="G47" s="316">
        <v>70913</v>
      </c>
      <c r="H47" s="316">
        <v>70913</v>
      </c>
      <c r="I47" s="316">
        <v>70913</v>
      </c>
    </row>
    <row r="48" spans="1:9" s="94" customFormat="1" ht="37.5">
      <c r="A48" s="235" t="s">
        <v>282</v>
      </c>
      <c r="B48" s="90" t="s">
        <v>222</v>
      </c>
      <c r="C48" s="242" t="s">
        <v>224</v>
      </c>
      <c r="D48" s="247">
        <v>13</v>
      </c>
      <c r="E48" s="240" t="s">
        <v>283</v>
      </c>
      <c r="F48" s="242"/>
      <c r="G48" s="315">
        <f>+G49</f>
        <v>2249110</v>
      </c>
      <c r="H48" s="315">
        <f>+H49</f>
        <v>2890224</v>
      </c>
      <c r="I48" s="315">
        <f>+I49</f>
        <v>2653841</v>
      </c>
    </row>
    <row r="49" spans="1:248" s="480" customFormat="1">
      <c r="A49" s="235" t="s">
        <v>284</v>
      </c>
      <c r="B49" s="90" t="s">
        <v>222</v>
      </c>
      <c r="C49" s="231" t="s">
        <v>224</v>
      </c>
      <c r="D49" s="238">
        <v>13</v>
      </c>
      <c r="E49" s="240" t="s">
        <v>285</v>
      </c>
      <c r="F49" s="231"/>
      <c r="G49" s="315">
        <f>G50</f>
        <v>2249110</v>
      </c>
      <c r="H49" s="315">
        <f>H50</f>
        <v>2890224</v>
      </c>
      <c r="I49" s="315">
        <f>I50</f>
        <v>2653841</v>
      </c>
    </row>
    <row r="50" spans="1:248" s="486" customFormat="1">
      <c r="A50" s="233" t="s">
        <v>286</v>
      </c>
      <c r="B50" s="90" t="s">
        <v>222</v>
      </c>
      <c r="C50" s="231" t="s">
        <v>224</v>
      </c>
      <c r="D50" s="238">
        <v>13</v>
      </c>
      <c r="E50" s="240" t="s">
        <v>287</v>
      </c>
      <c r="F50" s="231"/>
      <c r="G50" s="315">
        <f>G51+G52</f>
        <v>2249110</v>
      </c>
      <c r="H50" s="315">
        <f>H51+H52</f>
        <v>2890224</v>
      </c>
      <c r="I50" s="315">
        <f>I51+I52</f>
        <v>2653841</v>
      </c>
    </row>
    <row r="51" spans="1:248" s="390" customFormat="1">
      <c r="A51" s="233" t="s">
        <v>242</v>
      </c>
      <c r="B51" s="231" t="s">
        <v>222</v>
      </c>
      <c r="C51" s="231" t="s">
        <v>224</v>
      </c>
      <c r="D51" s="238">
        <v>13</v>
      </c>
      <c r="E51" s="240" t="s">
        <v>287</v>
      </c>
      <c r="F51" s="231" t="s">
        <v>243</v>
      </c>
      <c r="G51" s="316">
        <v>1235000</v>
      </c>
      <c r="H51" s="316">
        <v>1330000</v>
      </c>
      <c r="I51" s="316">
        <v>1330000</v>
      </c>
    </row>
    <row r="52" spans="1:248" s="487" customFormat="1">
      <c r="A52" s="329" t="s">
        <v>244</v>
      </c>
      <c r="B52" s="330" t="s">
        <v>222</v>
      </c>
      <c r="C52" s="330" t="s">
        <v>224</v>
      </c>
      <c r="D52" s="331">
        <v>13</v>
      </c>
      <c r="E52" s="332" t="s">
        <v>287</v>
      </c>
      <c r="F52" s="330" t="s">
        <v>245</v>
      </c>
      <c r="G52" s="374">
        <v>1014110</v>
      </c>
      <c r="H52" s="333">
        <v>1560224</v>
      </c>
      <c r="I52" s="333">
        <v>1323841</v>
      </c>
    </row>
    <row r="53" spans="1:248" s="390" customFormat="1">
      <c r="A53" s="244" t="s">
        <v>259</v>
      </c>
      <c r="B53" s="90" t="s">
        <v>222</v>
      </c>
      <c r="C53" s="242" t="s">
        <v>224</v>
      </c>
      <c r="D53" s="242" t="s">
        <v>273</v>
      </c>
      <c r="E53" s="240" t="s">
        <v>260</v>
      </c>
      <c r="F53" s="242"/>
      <c r="G53" s="315">
        <f>+G54</f>
        <v>100000</v>
      </c>
      <c r="H53" s="315">
        <f>+H54</f>
        <v>1000</v>
      </c>
      <c r="I53" s="315">
        <f>+I54</f>
        <v>1000</v>
      </c>
    </row>
    <row r="54" spans="1:248" s="390" customFormat="1">
      <c r="A54" s="244" t="s">
        <v>288</v>
      </c>
      <c r="B54" s="90" t="s">
        <v>222</v>
      </c>
      <c r="C54" s="242" t="s">
        <v>224</v>
      </c>
      <c r="D54" s="242" t="s">
        <v>273</v>
      </c>
      <c r="E54" s="240" t="s">
        <v>289</v>
      </c>
      <c r="F54" s="242"/>
      <c r="G54" s="315">
        <f>+G57</f>
        <v>100000</v>
      </c>
      <c r="H54" s="315">
        <f>+H57</f>
        <v>1000</v>
      </c>
      <c r="I54" s="315">
        <f>+I57</f>
        <v>1000</v>
      </c>
    </row>
    <row r="55" spans="1:248" s="390" customFormat="1" hidden="1">
      <c r="A55" s="307" t="s">
        <v>290</v>
      </c>
      <c r="B55" s="90" t="s">
        <v>222</v>
      </c>
      <c r="C55" s="242" t="s">
        <v>224</v>
      </c>
      <c r="D55" s="242" t="s">
        <v>273</v>
      </c>
      <c r="E55" s="240" t="s">
        <v>291</v>
      </c>
      <c r="F55" s="242"/>
      <c r="G55" s="315">
        <f>G56</f>
        <v>0</v>
      </c>
      <c r="H55" s="315">
        <v>0</v>
      </c>
      <c r="I55" s="315">
        <v>0</v>
      </c>
    </row>
    <row r="56" spans="1:248" s="390" customFormat="1" ht="37.5" hidden="1">
      <c r="A56" s="306" t="s">
        <v>292</v>
      </c>
      <c r="B56" s="90" t="s">
        <v>222</v>
      </c>
      <c r="C56" s="242" t="s">
        <v>224</v>
      </c>
      <c r="D56" s="242" t="s">
        <v>273</v>
      </c>
      <c r="E56" s="240" t="s">
        <v>291</v>
      </c>
      <c r="F56" s="231" t="s">
        <v>243</v>
      </c>
      <c r="G56" s="335"/>
      <c r="H56" s="315">
        <v>0</v>
      </c>
      <c r="I56" s="315">
        <v>0</v>
      </c>
    </row>
    <row r="57" spans="1:248" s="390" customFormat="1">
      <c r="A57" s="233" t="s">
        <v>293</v>
      </c>
      <c r="B57" s="90" t="s">
        <v>222</v>
      </c>
      <c r="C57" s="231" t="s">
        <v>224</v>
      </c>
      <c r="D57" s="231">
        <v>13</v>
      </c>
      <c r="E57" s="232" t="s">
        <v>294</v>
      </c>
      <c r="F57" s="231"/>
      <c r="G57" s="316">
        <f>G58</f>
        <v>100000</v>
      </c>
      <c r="H57" s="316">
        <f>H58</f>
        <v>1000</v>
      </c>
      <c r="I57" s="316">
        <f>SUM(I58:I58)</f>
        <v>1000</v>
      </c>
    </row>
    <row r="58" spans="1:248" s="94" customFormat="1">
      <c r="A58" s="233" t="s">
        <v>242</v>
      </c>
      <c r="B58" s="231" t="s">
        <v>222</v>
      </c>
      <c r="C58" s="231" t="s">
        <v>224</v>
      </c>
      <c r="D58" s="231">
        <v>13</v>
      </c>
      <c r="E58" s="232" t="s">
        <v>294</v>
      </c>
      <c r="F58" s="231" t="s">
        <v>243</v>
      </c>
      <c r="G58" s="316">
        <v>100000</v>
      </c>
      <c r="H58" s="316">
        <v>1000</v>
      </c>
      <c r="I58" s="316">
        <v>1000</v>
      </c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0"/>
      <c r="AA58" s="390"/>
      <c r="AB58" s="390"/>
      <c r="AC58" s="390"/>
      <c r="AD58" s="390"/>
      <c r="AE58" s="390"/>
      <c r="AF58" s="390"/>
      <c r="AG58" s="390"/>
      <c r="AH58" s="390"/>
      <c r="AI58" s="390"/>
      <c r="AJ58" s="390"/>
      <c r="AK58" s="390"/>
      <c r="AL58" s="390"/>
      <c r="AM58" s="390"/>
      <c r="AN58" s="390"/>
      <c r="AO58" s="390"/>
      <c r="AP58" s="390"/>
      <c r="AQ58" s="390"/>
      <c r="AR58" s="390"/>
      <c r="AS58" s="390"/>
      <c r="AT58" s="390"/>
      <c r="AU58" s="390"/>
      <c r="AV58" s="390"/>
      <c r="AW58" s="390"/>
      <c r="AX58" s="390"/>
      <c r="AY58" s="390"/>
      <c r="AZ58" s="390"/>
      <c r="BA58" s="390"/>
      <c r="BB58" s="390"/>
      <c r="BC58" s="390"/>
      <c r="BD58" s="390"/>
      <c r="BE58" s="390"/>
      <c r="BF58" s="390"/>
      <c r="BG58" s="390"/>
      <c r="BH58" s="390"/>
      <c r="BI58" s="390"/>
      <c r="BJ58" s="390"/>
      <c r="BK58" s="390"/>
      <c r="BL58" s="390"/>
      <c r="BM58" s="390"/>
      <c r="BN58" s="390"/>
      <c r="BO58" s="390"/>
      <c r="BP58" s="390"/>
      <c r="BQ58" s="390"/>
      <c r="BR58" s="390"/>
      <c r="BS58" s="390"/>
      <c r="BT58" s="390"/>
      <c r="BU58" s="390"/>
      <c r="BV58" s="390"/>
      <c r="BW58" s="390"/>
      <c r="BX58" s="390"/>
      <c r="BY58" s="390"/>
      <c r="BZ58" s="390"/>
      <c r="CA58" s="390"/>
      <c r="CB58" s="390"/>
      <c r="CC58" s="390"/>
      <c r="CD58" s="390"/>
      <c r="CE58" s="390"/>
      <c r="CF58" s="390"/>
      <c r="CG58" s="390"/>
      <c r="CH58" s="390"/>
      <c r="CI58" s="390"/>
      <c r="CJ58" s="390"/>
      <c r="CK58" s="390"/>
      <c r="CL58" s="390"/>
      <c r="CM58" s="390"/>
      <c r="CN58" s="390"/>
      <c r="CO58" s="390"/>
      <c r="CP58" s="390"/>
      <c r="CQ58" s="390"/>
      <c r="CR58" s="390"/>
      <c r="CS58" s="390"/>
      <c r="CT58" s="390"/>
      <c r="CU58" s="390"/>
      <c r="CV58" s="390"/>
      <c r="CW58" s="390"/>
      <c r="CX58" s="390"/>
      <c r="CY58" s="390"/>
      <c r="CZ58" s="390"/>
      <c r="DA58" s="390"/>
      <c r="DB58" s="390"/>
      <c r="DC58" s="390"/>
      <c r="DD58" s="390"/>
      <c r="DE58" s="390"/>
      <c r="DF58" s="390"/>
      <c r="DG58" s="390"/>
      <c r="DH58" s="390"/>
      <c r="DI58" s="390"/>
      <c r="DJ58" s="390"/>
      <c r="DK58" s="390"/>
      <c r="DL58" s="390"/>
      <c r="DM58" s="390"/>
      <c r="DN58" s="390"/>
      <c r="DO58" s="390"/>
      <c r="DP58" s="390"/>
      <c r="DQ58" s="390"/>
      <c r="DR58" s="390"/>
      <c r="DS58" s="390"/>
      <c r="DT58" s="390"/>
      <c r="DU58" s="390"/>
      <c r="DV58" s="390"/>
      <c r="DW58" s="390"/>
      <c r="DX58" s="390"/>
      <c r="DY58" s="390"/>
      <c r="DZ58" s="390"/>
      <c r="EA58" s="390"/>
      <c r="EB58" s="390"/>
      <c r="EC58" s="390"/>
      <c r="ED58" s="390"/>
      <c r="EE58" s="390"/>
      <c r="EF58" s="390"/>
      <c r="EG58" s="390"/>
      <c r="EH58" s="390"/>
      <c r="EI58" s="390"/>
      <c r="EJ58" s="390"/>
      <c r="EK58" s="390"/>
      <c r="EL58" s="390"/>
      <c r="EM58" s="390"/>
      <c r="EN58" s="390"/>
      <c r="EO58" s="390"/>
      <c r="EP58" s="390"/>
      <c r="EQ58" s="390"/>
      <c r="ER58" s="390"/>
      <c r="ES58" s="390"/>
      <c r="ET58" s="390"/>
      <c r="EU58" s="390"/>
      <c r="EV58" s="390"/>
      <c r="EW58" s="390"/>
      <c r="EX58" s="390"/>
      <c r="EY58" s="390"/>
      <c r="EZ58" s="390"/>
      <c r="FA58" s="390"/>
      <c r="FB58" s="390"/>
      <c r="FC58" s="390"/>
      <c r="FD58" s="390"/>
      <c r="FE58" s="390"/>
      <c r="FF58" s="390"/>
      <c r="FG58" s="390"/>
      <c r="FH58" s="390"/>
      <c r="FI58" s="390"/>
      <c r="FJ58" s="390"/>
      <c r="FK58" s="390"/>
      <c r="FL58" s="390"/>
      <c r="FM58" s="390"/>
      <c r="FN58" s="390"/>
      <c r="FO58" s="390"/>
      <c r="FP58" s="390"/>
      <c r="FQ58" s="390"/>
      <c r="FR58" s="390"/>
      <c r="FS58" s="390"/>
      <c r="FT58" s="390"/>
      <c r="FU58" s="390"/>
      <c r="FV58" s="390"/>
      <c r="FW58" s="390"/>
      <c r="FX58" s="390"/>
      <c r="FY58" s="390"/>
      <c r="FZ58" s="390"/>
      <c r="GA58" s="390"/>
      <c r="GB58" s="390"/>
      <c r="GC58" s="390"/>
      <c r="GD58" s="390"/>
      <c r="GE58" s="390"/>
      <c r="GF58" s="390"/>
      <c r="GG58" s="390"/>
      <c r="GH58" s="390"/>
      <c r="GI58" s="390"/>
      <c r="GJ58" s="390"/>
      <c r="GK58" s="390"/>
      <c r="GL58" s="390"/>
      <c r="GM58" s="390"/>
      <c r="GN58" s="390"/>
      <c r="GO58" s="390"/>
      <c r="GP58" s="390"/>
      <c r="GQ58" s="390"/>
      <c r="GR58" s="390"/>
      <c r="GS58" s="390"/>
      <c r="GT58" s="390"/>
      <c r="GU58" s="390"/>
      <c r="GV58" s="390"/>
      <c r="GW58" s="390"/>
      <c r="GX58" s="390"/>
      <c r="GY58" s="390"/>
      <c r="GZ58" s="390"/>
      <c r="HA58" s="390"/>
      <c r="HB58" s="390"/>
      <c r="HC58" s="390"/>
      <c r="HD58" s="390"/>
      <c r="HE58" s="390"/>
      <c r="HF58" s="390"/>
      <c r="HG58" s="390"/>
      <c r="HH58" s="390"/>
      <c r="HI58" s="390"/>
      <c r="HJ58" s="390"/>
      <c r="HK58" s="390"/>
      <c r="HL58" s="390"/>
      <c r="HM58" s="390"/>
      <c r="HN58" s="390"/>
      <c r="HO58" s="390"/>
      <c r="HP58" s="390"/>
      <c r="HQ58" s="390"/>
      <c r="HR58" s="390"/>
      <c r="HS58" s="390"/>
      <c r="HT58" s="390"/>
      <c r="HU58" s="390"/>
      <c r="HV58" s="390"/>
      <c r="HW58" s="390"/>
      <c r="HX58" s="390"/>
      <c r="HY58" s="390"/>
      <c r="HZ58" s="390"/>
      <c r="IA58" s="390"/>
      <c r="IB58" s="390"/>
      <c r="IC58" s="390"/>
      <c r="ID58" s="390"/>
      <c r="IE58" s="390"/>
      <c r="IF58" s="390"/>
      <c r="IG58" s="390"/>
      <c r="IH58" s="390"/>
      <c r="II58" s="390"/>
      <c r="IJ58" s="390"/>
      <c r="IK58" s="390"/>
      <c r="IL58" s="390"/>
      <c r="IM58" s="390"/>
      <c r="IN58" s="390"/>
    </row>
    <row r="59" spans="1:248" s="94" customFormat="1" hidden="1">
      <c r="A59" s="89" t="s">
        <v>267</v>
      </c>
      <c r="B59" s="231" t="s">
        <v>222</v>
      </c>
      <c r="C59" s="231" t="s">
        <v>224</v>
      </c>
      <c r="D59" s="231" t="s">
        <v>273</v>
      </c>
      <c r="E59" s="232" t="s">
        <v>268</v>
      </c>
      <c r="F59" s="231"/>
      <c r="G59" s="316"/>
      <c r="H59" s="316"/>
      <c r="I59" s="316"/>
      <c r="J59" s="390"/>
      <c r="K59" s="390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0"/>
      <c r="X59" s="390"/>
      <c r="Y59" s="390"/>
      <c r="Z59" s="390"/>
      <c r="AA59" s="390"/>
      <c r="AB59" s="390"/>
      <c r="AC59" s="390"/>
      <c r="AD59" s="390"/>
      <c r="AE59" s="390"/>
      <c r="AF59" s="390"/>
      <c r="AG59" s="390"/>
      <c r="AH59" s="390"/>
      <c r="AI59" s="390"/>
      <c r="AJ59" s="390"/>
      <c r="AK59" s="390"/>
      <c r="AL59" s="390"/>
      <c r="AM59" s="390"/>
      <c r="AN59" s="390"/>
      <c r="AO59" s="390"/>
      <c r="AP59" s="390"/>
      <c r="AQ59" s="390"/>
      <c r="AR59" s="390"/>
      <c r="AS59" s="390"/>
      <c r="AT59" s="390"/>
      <c r="AU59" s="390"/>
      <c r="AV59" s="390"/>
      <c r="AW59" s="390"/>
      <c r="AX59" s="390"/>
      <c r="AY59" s="390"/>
      <c r="AZ59" s="390"/>
      <c r="BA59" s="390"/>
      <c r="BB59" s="390"/>
      <c r="BC59" s="390"/>
      <c r="BD59" s="390"/>
      <c r="BE59" s="390"/>
      <c r="BF59" s="390"/>
      <c r="BG59" s="390"/>
      <c r="BH59" s="390"/>
      <c r="BI59" s="390"/>
      <c r="BJ59" s="390"/>
      <c r="BK59" s="390"/>
      <c r="BL59" s="390"/>
      <c r="BM59" s="390"/>
      <c r="BN59" s="390"/>
      <c r="BO59" s="390"/>
      <c r="BP59" s="390"/>
      <c r="BQ59" s="390"/>
      <c r="BR59" s="390"/>
      <c r="BS59" s="390"/>
      <c r="BT59" s="390"/>
      <c r="BU59" s="390"/>
      <c r="BV59" s="390"/>
      <c r="BW59" s="390"/>
      <c r="BX59" s="390"/>
      <c r="BY59" s="390"/>
      <c r="BZ59" s="390"/>
      <c r="CA59" s="390"/>
      <c r="CB59" s="390"/>
      <c r="CC59" s="390"/>
      <c r="CD59" s="390"/>
      <c r="CE59" s="390"/>
      <c r="CF59" s="390"/>
      <c r="CG59" s="390"/>
      <c r="CH59" s="390"/>
      <c r="CI59" s="390"/>
      <c r="CJ59" s="390"/>
      <c r="CK59" s="390"/>
      <c r="CL59" s="390"/>
      <c r="CM59" s="390"/>
      <c r="CN59" s="390"/>
      <c r="CO59" s="390"/>
      <c r="CP59" s="390"/>
      <c r="CQ59" s="390"/>
      <c r="CR59" s="390"/>
      <c r="CS59" s="390"/>
      <c r="CT59" s="390"/>
      <c r="CU59" s="390"/>
      <c r="CV59" s="390"/>
      <c r="CW59" s="390"/>
      <c r="CX59" s="390"/>
      <c r="CY59" s="390"/>
      <c r="CZ59" s="390"/>
      <c r="DA59" s="390"/>
      <c r="DB59" s="390"/>
      <c r="DC59" s="390"/>
      <c r="DD59" s="390"/>
      <c r="DE59" s="390"/>
      <c r="DF59" s="390"/>
      <c r="DG59" s="390"/>
      <c r="DH59" s="390"/>
      <c r="DI59" s="390"/>
      <c r="DJ59" s="390"/>
      <c r="DK59" s="390"/>
      <c r="DL59" s="390"/>
      <c r="DM59" s="390"/>
      <c r="DN59" s="390"/>
      <c r="DO59" s="390"/>
      <c r="DP59" s="390"/>
      <c r="DQ59" s="390"/>
      <c r="DR59" s="390"/>
      <c r="DS59" s="390"/>
      <c r="DT59" s="390"/>
      <c r="DU59" s="390"/>
      <c r="DV59" s="390"/>
      <c r="DW59" s="390"/>
      <c r="DX59" s="390"/>
      <c r="DY59" s="390"/>
      <c r="DZ59" s="390"/>
      <c r="EA59" s="390"/>
      <c r="EB59" s="390"/>
      <c r="EC59" s="390"/>
      <c r="ED59" s="390"/>
      <c r="EE59" s="390"/>
      <c r="EF59" s="390"/>
      <c r="EG59" s="390"/>
      <c r="EH59" s="390"/>
      <c r="EI59" s="390"/>
      <c r="EJ59" s="390"/>
      <c r="EK59" s="390"/>
      <c r="EL59" s="390"/>
      <c r="EM59" s="390"/>
      <c r="EN59" s="390"/>
      <c r="EO59" s="390"/>
      <c r="EP59" s="390"/>
      <c r="EQ59" s="390"/>
      <c r="ER59" s="390"/>
      <c r="ES59" s="390"/>
      <c r="ET59" s="390"/>
      <c r="EU59" s="390"/>
      <c r="EV59" s="390"/>
      <c r="EW59" s="390"/>
      <c r="EX59" s="390"/>
      <c r="EY59" s="390"/>
      <c r="EZ59" s="390"/>
      <c r="FA59" s="390"/>
      <c r="FB59" s="390"/>
      <c r="FC59" s="390"/>
      <c r="FD59" s="390"/>
      <c r="FE59" s="390"/>
      <c r="FF59" s="390"/>
      <c r="FG59" s="390"/>
      <c r="FH59" s="390"/>
      <c r="FI59" s="390"/>
      <c r="FJ59" s="390"/>
      <c r="FK59" s="390"/>
      <c r="FL59" s="390"/>
      <c r="FM59" s="390"/>
      <c r="FN59" s="390"/>
      <c r="FO59" s="390"/>
      <c r="FP59" s="390"/>
      <c r="FQ59" s="390"/>
      <c r="FR59" s="390"/>
      <c r="FS59" s="390"/>
      <c r="FT59" s="390"/>
      <c r="FU59" s="390"/>
      <c r="FV59" s="390"/>
      <c r="FW59" s="390"/>
      <c r="FX59" s="390"/>
      <c r="FY59" s="390"/>
      <c r="FZ59" s="390"/>
      <c r="GA59" s="390"/>
      <c r="GB59" s="390"/>
      <c r="GC59" s="390"/>
      <c r="GD59" s="390"/>
      <c r="GE59" s="390"/>
      <c r="GF59" s="390"/>
      <c r="GG59" s="390"/>
      <c r="GH59" s="390"/>
      <c r="GI59" s="390"/>
      <c r="GJ59" s="390"/>
      <c r="GK59" s="390"/>
      <c r="GL59" s="390"/>
      <c r="GM59" s="390"/>
      <c r="GN59" s="390"/>
      <c r="GO59" s="390"/>
      <c r="GP59" s="390"/>
      <c r="GQ59" s="390"/>
      <c r="GR59" s="390"/>
      <c r="GS59" s="390"/>
      <c r="GT59" s="390"/>
      <c r="GU59" s="390"/>
      <c r="GV59" s="390"/>
      <c r="GW59" s="390"/>
      <c r="GX59" s="390"/>
      <c r="GY59" s="390"/>
      <c r="GZ59" s="390"/>
      <c r="HA59" s="390"/>
      <c r="HB59" s="390"/>
      <c r="HC59" s="390"/>
      <c r="HD59" s="390"/>
      <c r="HE59" s="390"/>
      <c r="HF59" s="390"/>
      <c r="HG59" s="390"/>
      <c r="HH59" s="390"/>
      <c r="HI59" s="390"/>
      <c r="HJ59" s="390"/>
      <c r="HK59" s="390"/>
      <c r="HL59" s="390"/>
      <c r="HM59" s="390"/>
      <c r="HN59" s="390"/>
      <c r="HO59" s="390"/>
      <c r="HP59" s="390"/>
      <c r="HQ59" s="390"/>
      <c r="HR59" s="390"/>
      <c r="HS59" s="390"/>
      <c r="HT59" s="390"/>
      <c r="HU59" s="390"/>
      <c r="HV59" s="390"/>
      <c r="HW59" s="390"/>
      <c r="HX59" s="390"/>
      <c r="HY59" s="390"/>
      <c r="HZ59" s="390"/>
      <c r="IA59" s="390"/>
      <c r="IB59" s="390"/>
      <c r="IC59" s="390"/>
      <c r="ID59" s="390"/>
      <c r="IE59" s="390"/>
      <c r="IF59" s="390"/>
      <c r="IG59" s="390"/>
      <c r="IH59" s="390"/>
      <c r="II59" s="390"/>
      <c r="IJ59" s="390"/>
      <c r="IK59" s="390"/>
      <c r="IL59" s="390"/>
      <c r="IM59" s="390"/>
      <c r="IN59" s="390"/>
    </row>
    <row r="60" spans="1:248" s="94" customFormat="1" hidden="1">
      <c r="A60" s="237" t="s">
        <v>265</v>
      </c>
      <c r="B60" s="231" t="s">
        <v>222</v>
      </c>
      <c r="C60" s="231" t="s">
        <v>224</v>
      </c>
      <c r="D60" s="231" t="s">
        <v>273</v>
      </c>
      <c r="E60" s="232" t="s">
        <v>269</v>
      </c>
      <c r="F60" s="231"/>
      <c r="G60" s="316"/>
      <c r="H60" s="316"/>
      <c r="I60" s="316"/>
      <c r="J60" s="390"/>
      <c r="K60" s="390"/>
      <c r="L60" s="390"/>
      <c r="M60" s="390"/>
      <c r="N60" s="390"/>
      <c r="O60" s="390"/>
      <c r="P60" s="390"/>
      <c r="Q60" s="390"/>
      <c r="R60" s="390"/>
      <c r="S60" s="390"/>
      <c r="T60" s="390"/>
      <c r="U60" s="390"/>
      <c r="V60" s="390"/>
      <c r="W60" s="390"/>
      <c r="X60" s="390"/>
      <c r="Y60" s="390"/>
      <c r="Z60" s="390"/>
      <c r="AA60" s="390"/>
      <c r="AB60" s="390"/>
      <c r="AC60" s="390"/>
      <c r="AD60" s="390"/>
      <c r="AE60" s="390"/>
      <c r="AF60" s="390"/>
      <c r="AG60" s="390"/>
      <c r="AH60" s="390"/>
      <c r="AI60" s="390"/>
      <c r="AJ60" s="390"/>
      <c r="AK60" s="390"/>
      <c r="AL60" s="390"/>
      <c r="AM60" s="390"/>
      <c r="AN60" s="390"/>
      <c r="AO60" s="390"/>
      <c r="AP60" s="390"/>
      <c r="AQ60" s="390"/>
      <c r="AR60" s="390"/>
      <c r="AS60" s="390"/>
      <c r="AT60" s="390"/>
      <c r="AU60" s="390"/>
      <c r="AV60" s="390"/>
      <c r="AW60" s="390"/>
      <c r="AX60" s="390"/>
      <c r="AY60" s="390"/>
      <c r="AZ60" s="390"/>
      <c r="BA60" s="390"/>
      <c r="BB60" s="390"/>
      <c r="BC60" s="390"/>
      <c r="BD60" s="390"/>
      <c r="BE60" s="390"/>
      <c r="BF60" s="390"/>
      <c r="BG60" s="390"/>
      <c r="BH60" s="390"/>
      <c r="BI60" s="390"/>
      <c r="BJ60" s="390"/>
      <c r="BK60" s="390"/>
      <c r="BL60" s="390"/>
      <c r="BM60" s="390"/>
      <c r="BN60" s="390"/>
      <c r="BO60" s="390"/>
      <c r="BP60" s="390"/>
      <c r="BQ60" s="390"/>
      <c r="BR60" s="390"/>
      <c r="BS60" s="390"/>
      <c r="BT60" s="390"/>
      <c r="BU60" s="390"/>
      <c r="BV60" s="390"/>
      <c r="BW60" s="390"/>
      <c r="BX60" s="390"/>
      <c r="BY60" s="390"/>
      <c r="BZ60" s="390"/>
      <c r="CA60" s="390"/>
      <c r="CB60" s="390"/>
      <c r="CC60" s="390"/>
      <c r="CD60" s="390"/>
      <c r="CE60" s="390"/>
      <c r="CF60" s="390"/>
      <c r="CG60" s="390"/>
      <c r="CH60" s="390"/>
      <c r="CI60" s="390"/>
      <c r="CJ60" s="390"/>
      <c r="CK60" s="390"/>
      <c r="CL60" s="390"/>
      <c r="CM60" s="390"/>
      <c r="CN60" s="390"/>
      <c r="CO60" s="390"/>
      <c r="CP60" s="390"/>
      <c r="CQ60" s="390"/>
      <c r="CR60" s="390"/>
      <c r="CS60" s="390"/>
      <c r="CT60" s="390"/>
      <c r="CU60" s="390"/>
      <c r="CV60" s="390"/>
      <c r="CW60" s="390"/>
      <c r="CX60" s="390"/>
      <c r="CY60" s="390"/>
      <c r="CZ60" s="390"/>
      <c r="DA60" s="390"/>
      <c r="DB60" s="390"/>
      <c r="DC60" s="390"/>
      <c r="DD60" s="390"/>
      <c r="DE60" s="390"/>
      <c r="DF60" s="390"/>
      <c r="DG60" s="390"/>
      <c r="DH60" s="390"/>
      <c r="DI60" s="390"/>
      <c r="DJ60" s="390"/>
      <c r="DK60" s="390"/>
      <c r="DL60" s="390"/>
      <c r="DM60" s="390"/>
      <c r="DN60" s="390"/>
      <c r="DO60" s="390"/>
      <c r="DP60" s="390"/>
      <c r="DQ60" s="390"/>
      <c r="DR60" s="390"/>
      <c r="DS60" s="390"/>
      <c r="DT60" s="390"/>
      <c r="DU60" s="390"/>
      <c r="DV60" s="390"/>
      <c r="DW60" s="390"/>
      <c r="DX60" s="390"/>
      <c r="DY60" s="390"/>
      <c r="DZ60" s="390"/>
      <c r="EA60" s="390"/>
      <c r="EB60" s="390"/>
      <c r="EC60" s="390"/>
      <c r="ED60" s="390"/>
      <c r="EE60" s="390"/>
      <c r="EF60" s="390"/>
      <c r="EG60" s="390"/>
      <c r="EH60" s="390"/>
      <c r="EI60" s="390"/>
      <c r="EJ60" s="390"/>
      <c r="EK60" s="390"/>
      <c r="EL60" s="390"/>
      <c r="EM60" s="390"/>
      <c r="EN60" s="390"/>
      <c r="EO60" s="390"/>
      <c r="EP60" s="390"/>
      <c r="EQ60" s="390"/>
      <c r="ER60" s="390"/>
      <c r="ES60" s="390"/>
      <c r="ET60" s="390"/>
      <c r="EU60" s="390"/>
      <c r="EV60" s="390"/>
      <c r="EW60" s="390"/>
      <c r="EX60" s="390"/>
      <c r="EY60" s="390"/>
      <c r="EZ60" s="390"/>
      <c r="FA60" s="390"/>
      <c r="FB60" s="390"/>
      <c r="FC60" s="390"/>
      <c r="FD60" s="390"/>
      <c r="FE60" s="390"/>
      <c r="FF60" s="390"/>
      <c r="FG60" s="390"/>
      <c r="FH60" s="390"/>
      <c r="FI60" s="390"/>
      <c r="FJ60" s="390"/>
      <c r="FK60" s="390"/>
      <c r="FL60" s="390"/>
      <c r="FM60" s="390"/>
      <c r="FN60" s="390"/>
      <c r="FO60" s="390"/>
      <c r="FP60" s="390"/>
      <c r="FQ60" s="390"/>
      <c r="FR60" s="390"/>
      <c r="FS60" s="390"/>
      <c r="FT60" s="390"/>
      <c r="FU60" s="390"/>
      <c r="FV60" s="390"/>
      <c r="FW60" s="390"/>
      <c r="FX60" s="390"/>
      <c r="FY60" s="390"/>
      <c r="FZ60" s="390"/>
      <c r="GA60" s="390"/>
      <c r="GB60" s="390"/>
      <c r="GC60" s="390"/>
      <c r="GD60" s="390"/>
      <c r="GE60" s="390"/>
      <c r="GF60" s="390"/>
      <c r="GG60" s="390"/>
      <c r="GH60" s="390"/>
      <c r="GI60" s="390"/>
      <c r="GJ60" s="390"/>
      <c r="GK60" s="390"/>
      <c r="GL60" s="390"/>
      <c r="GM60" s="390"/>
      <c r="GN60" s="390"/>
      <c r="GO60" s="390"/>
      <c r="GP60" s="390"/>
      <c r="GQ60" s="390"/>
      <c r="GR60" s="390"/>
      <c r="GS60" s="390"/>
      <c r="GT60" s="390"/>
      <c r="GU60" s="390"/>
      <c r="GV60" s="390"/>
      <c r="GW60" s="390"/>
      <c r="GX60" s="390"/>
      <c r="GY60" s="390"/>
      <c r="GZ60" s="390"/>
      <c r="HA60" s="390"/>
      <c r="HB60" s="390"/>
      <c r="HC60" s="390"/>
      <c r="HD60" s="390"/>
      <c r="HE60" s="390"/>
      <c r="HF60" s="390"/>
      <c r="HG60" s="390"/>
      <c r="HH60" s="390"/>
      <c r="HI60" s="390"/>
      <c r="HJ60" s="390"/>
      <c r="HK60" s="390"/>
      <c r="HL60" s="390"/>
      <c r="HM60" s="390"/>
      <c r="HN60" s="390"/>
      <c r="HO60" s="390"/>
      <c r="HP60" s="390"/>
      <c r="HQ60" s="390"/>
      <c r="HR60" s="390"/>
      <c r="HS60" s="390"/>
      <c r="HT60" s="390"/>
      <c r="HU60" s="390"/>
      <c r="HV60" s="390"/>
      <c r="HW60" s="390"/>
      <c r="HX60" s="390"/>
      <c r="HY60" s="390"/>
      <c r="HZ60" s="390"/>
      <c r="IA60" s="390"/>
      <c r="IB60" s="390"/>
      <c r="IC60" s="390"/>
      <c r="ID60" s="390"/>
      <c r="IE60" s="390"/>
      <c r="IF60" s="390"/>
      <c r="IG60" s="390"/>
      <c r="IH60" s="390"/>
      <c r="II60" s="390"/>
      <c r="IJ60" s="390"/>
      <c r="IK60" s="390"/>
      <c r="IL60" s="390"/>
      <c r="IM60" s="390"/>
      <c r="IN60" s="390"/>
    </row>
    <row r="61" spans="1:248" s="94" customFormat="1" hidden="1">
      <c r="A61" s="235" t="s">
        <v>270</v>
      </c>
      <c r="B61" s="231" t="s">
        <v>222</v>
      </c>
      <c r="C61" s="231" t="s">
        <v>224</v>
      </c>
      <c r="D61" s="231" t="s">
        <v>273</v>
      </c>
      <c r="E61" s="232" t="s">
        <v>271</v>
      </c>
      <c r="F61" s="231" t="s">
        <v>234</v>
      </c>
      <c r="G61" s="316"/>
      <c r="H61" s="316"/>
      <c r="I61" s="316"/>
      <c r="J61" s="390"/>
      <c r="K61" s="390"/>
      <c r="L61" s="390"/>
      <c r="M61" s="390"/>
      <c r="N61" s="390"/>
      <c r="O61" s="390"/>
      <c r="P61" s="390"/>
      <c r="Q61" s="390"/>
      <c r="R61" s="390"/>
      <c r="S61" s="390"/>
      <c r="T61" s="390"/>
      <c r="U61" s="390"/>
      <c r="V61" s="390"/>
      <c r="W61" s="390"/>
      <c r="X61" s="390"/>
      <c r="Y61" s="390"/>
      <c r="Z61" s="390"/>
      <c r="AA61" s="390"/>
      <c r="AB61" s="390"/>
      <c r="AC61" s="390"/>
      <c r="AD61" s="390"/>
      <c r="AE61" s="390"/>
      <c r="AF61" s="390"/>
      <c r="AG61" s="390"/>
      <c r="AH61" s="390"/>
      <c r="AI61" s="390"/>
      <c r="AJ61" s="390"/>
      <c r="AK61" s="390"/>
      <c r="AL61" s="390"/>
      <c r="AM61" s="390"/>
      <c r="AN61" s="390"/>
      <c r="AO61" s="390"/>
      <c r="AP61" s="390"/>
      <c r="AQ61" s="390"/>
      <c r="AR61" s="390"/>
      <c r="AS61" s="390"/>
      <c r="AT61" s="390"/>
      <c r="AU61" s="390"/>
      <c r="AV61" s="390"/>
      <c r="AW61" s="390"/>
      <c r="AX61" s="390"/>
      <c r="AY61" s="390"/>
      <c r="AZ61" s="390"/>
      <c r="BA61" s="390"/>
      <c r="BB61" s="390"/>
      <c r="BC61" s="390"/>
      <c r="BD61" s="390"/>
      <c r="BE61" s="390"/>
      <c r="BF61" s="390"/>
      <c r="BG61" s="390"/>
      <c r="BH61" s="390"/>
      <c r="BI61" s="390"/>
      <c r="BJ61" s="390"/>
      <c r="BK61" s="390"/>
      <c r="BL61" s="390"/>
      <c r="BM61" s="390"/>
      <c r="BN61" s="390"/>
      <c r="BO61" s="390"/>
      <c r="BP61" s="390"/>
      <c r="BQ61" s="390"/>
      <c r="BR61" s="390"/>
      <c r="BS61" s="390"/>
      <c r="BT61" s="390"/>
      <c r="BU61" s="390"/>
      <c r="BV61" s="390"/>
      <c r="BW61" s="390"/>
      <c r="BX61" s="390"/>
      <c r="BY61" s="390"/>
      <c r="BZ61" s="390"/>
      <c r="CA61" s="390"/>
      <c r="CB61" s="390"/>
      <c r="CC61" s="390"/>
      <c r="CD61" s="390"/>
      <c r="CE61" s="390"/>
      <c r="CF61" s="390"/>
      <c r="CG61" s="390"/>
      <c r="CH61" s="390"/>
      <c r="CI61" s="390"/>
      <c r="CJ61" s="390"/>
      <c r="CK61" s="390"/>
      <c r="CL61" s="390"/>
      <c r="CM61" s="390"/>
      <c r="CN61" s="390"/>
      <c r="CO61" s="390"/>
      <c r="CP61" s="390"/>
      <c r="CQ61" s="390"/>
      <c r="CR61" s="390"/>
      <c r="CS61" s="390"/>
      <c r="CT61" s="390"/>
      <c r="CU61" s="390"/>
      <c r="CV61" s="390"/>
      <c r="CW61" s="390"/>
      <c r="CX61" s="390"/>
      <c r="CY61" s="390"/>
      <c r="CZ61" s="390"/>
      <c r="DA61" s="390"/>
      <c r="DB61" s="390"/>
      <c r="DC61" s="390"/>
      <c r="DD61" s="390"/>
      <c r="DE61" s="390"/>
      <c r="DF61" s="390"/>
      <c r="DG61" s="390"/>
      <c r="DH61" s="390"/>
      <c r="DI61" s="390"/>
      <c r="DJ61" s="390"/>
      <c r="DK61" s="390"/>
      <c r="DL61" s="390"/>
      <c r="DM61" s="390"/>
      <c r="DN61" s="390"/>
      <c r="DO61" s="390"/>
      <c r="DP61" s="390"/>
      <c r="DQ61" s="390"/>
      <c r="DR61" s="390"/>
      <c r="DS61" s="390"/>
      <c r="DT61" s="390"/>
      <c r="DU61" s="390"/>
      <c r="DV61" s="390"/>
      <c r="DW61" s="390"/>
      <c r="DX61" s="390"/>
      <c r="DY61" s="390"/>
      <c r="DZ61" s="390"/>
      <c r="EA61" s="390"/>
      <c r="EB61" s="390"/>
      <c r="EC61" s="390"/>
      <c r="ED61" s="390"/>
      <c r="EE61" s="390"/>
      <c r="EF61" s="390"/>
      <c r="EG61" s="390"/>
      <c r="EH61" s="390"/>
      <c r="EI61" s="390"/>
      <c r="EJ61" s="390"/>
      <c r="EK61" s="390"/>
      <c r="EL61" s="390"/>
      <c r="EM61" s="390"/>
      <c r="EN61" s="390"/>
      <c r="EO61" s="390"/>
      <c r="EP61" s="390"/>
      <c r="EQ61" s="390"/>
      <c r="ER61" s="390"/>
      <c r="ES61" s="390"/>
      <c r="ET61" s="390"/>
      <c r="EU61" s="390"/>
      <c r="EV61" s="390"/>
      <c r="EW61" s="390"/>
      <c r="EX61" s="390"/>
      <c r="EY61" s="390"/>
      <c r="EZ61" s="390"/>
      <c r="FA61" s="390"/>
      <c r="FB61" s="390"/>
      <c r="FC61" s="390"/>
      <c r="FD61" s="390"/>
      <c r="FE61" s="390"/>
      <c r="FF61" s="390"/>
      <c r="FG61" s="390"/>
      <c r="FH61" s="390"/>
      <c r="FI61" s="390"/>
      <c r="FJ61" s="390"/>
      <c r="FK61" s="390"/>
      <c r="FL61" s="390"/>
      <c r="FM61" s="390"/>
      <c r="FN61" s="390"/>
      <c r="FO61" s="390"/>
      <c r="FP61" s="390"/>
      <c r="FQ61" s="390"/>
      <c r="FR61" s="390"/>
      <c r="FS61" s="390"/>
      <c r="FT61" s="390"/>
      <c r="FU61" s="390"/>
      <c r="FV61" s="390"/>
      <c r="FW61" s="390"/>
      <c r="FX61" s="390"/>
      <c r="FY61" s="390"/>
      <c r="FZ61" s="390"/>
      <c r="GA61" s="390"/>
      <c r="GB61" s="390"/>
      <c r="GC61" s="390"/>
      <c r="GD61" s="390"/>
      <c r="GE61" s="390"/>
      <c r="GF61" s="390"/>
      <c r="GG61" s="390"/>
      <c r="GH61" s="390"/>
      <c r="GI61" s="390"/>
      <c r="GJ61" s="390"/>
      <c r="GK61" s="390"/>
      <c r="GL61" s="390"/>
      <c r="GM61" s="390"/>
      <c r="GN61" s="390"/>
      <c r="GO61" s="390"/>
      <c r="GP61" s="390"/>
      <c r="GQ61" s="390"/>
      <c r="GR61" s="390"/>
      <c r="GS61" s="390"/>
      <c r="GT61" s="390"/>
      <c r="GU61" s="390"/>
      <c r="GV61" s="390"/>
      <c r="GW61" s="390"/>
      <c r="GX61" s="390"/>
      <c r="GY61" s="390"/>
      <c r="GZ61" s="390"/>
      <c r="HA61" s="390"/>
      <c r="HB61" s="390"/>
      <c r="HC61" s="390"/>
      <c r="HD61" s="390"/>
      <c r="HE61" s="390"/>
      <c r="HF61" s="390"/>
      <c r="HG61" s="390"/>
      <c r="HH61" s="390"/>
      <c r="HI61" s="390"/>
      <c r="HJ61" s="390"/>
      <c r="HK61" s="390"/>
      <c r="HL61" s="390"/>
      <c r="HM61" s="390"/>
      <c r="HN61" s="390"/>
      <c r="HO61" s="390"/>
      <c r="HP61" s="390"/>
      <c r="HQ61" s="390"/>
      <c r="HR61" s="390"/>
      <c r="HS61" s="390"/>
      <c r="HT61" s="390"/>
      <c r="HU61" s="390"/>
      <c r="HV61" s="390"/>
      <c r="HW61" s="390"/>
      <c r="HX61" s="390"/>
      <c r="HY61" s="390"/>
      <c r="HZ61" s="390"/>
      <c r="IA61" s="390"/>
      <c r="IB61" s="390"/>
      <c r="IC61" s="390"/>
      <c r="ID61" s="390"/>
      <c r="IE61" s="390"/>
      <c r="IF61" s="390"/>
      <c r="IG61" s="390"/>
      <c r="IH61" s="390"/>
      <c r="II61" s="390"/>
      <c r="IJ61" s="390"/>
      <c r="IK61" s="390"/>
      <c r="IL61" s="390"/>
      <c r="IM61" s="390"/>
      <c r="IN61" s="390"/>
    </row>
    <row r="62" spans="1:248" s="94" customFormat="1" hidden="1">
      <c r="A62" s="233" t="s">
        <v>244</v>
      </c>
      <c r="B62" s="231" t="s">
        <v>222</v>
      </c>
      <c r="C62" s="231" t="s">
        <v>224</v>
      </c>
      <c r="D62" s="231" t="s">
        <v>273</v>
      </c>
      <c r="E62" s="232" t="s">
        <v>271</v>
      </c>
      <c r="F62" s="231" t="s">
        <v>243</v>
      </c>
      <c r="G62" s="316"/>
      <c r="H62" s="316"/>
      <c r="I62" s="316"/>
      <c r="J62" s="390"/>
      <c r="K62" s="390"/>
      <c r="L62" s="390"/>
      <c r="M62" s="390"/>
      <c r="N62" s="390"/>
      <c r="O62" s="390"/>
      <c r="P62" s="390"/>
      <c r="Q62" s="390"/>
      <c r="R62" s="390"/>
      <c r="S62" s="390"/>
      <c r="T62" s="390"/>
      <c r="U62" s="390"/>
      <c r="V62" s="390"/>
      <c r="W62" s="390"/>
      <c r="X62" s="390"/>
      <c r="Y62" s="390"/>
      <c r="Z62" s="390"/>
      <c r="AA62" s="390"/>
      <c r="AB62" s="390"/>
      <c r="AC62" s="390"/>
      <c r="AD62" s="390"/>
      <c r="AE62" s="390"/>
      <c r="AF62" s="390"/>
      <c r="AG62" s="390"/>
      <c r="AH62" s="390"/>
      <c r="AI62" s="390"/>
      <c r="AJ62" s="390"/>
      <c r="AK62" s="390"/>
      <c r="AL62" s="390"/>
      <c r="AM62" s="390"/>
      <c r="AN62" s="390"/>
      <c r="AO62" s="390"/>
      <c r="AP62" s="390"/>
      <c r="AQ62" s="390"/>
      <c r="AR62" s="390"/>
      <c r="AS62" s="390"/>
      <c r="AT62" s="390"/>
      <c r="AU62" s="390"/>
      <c r="AV62" s="390"/>
      <c r="AW62" s="390"/>
      <c r="AX62" s="390"/>
      <c r="AY62" s="390"/>
      <c r="AZ62" s="390"/>
      <c r="BA62" s="390"/>
      <c r="BB62" s="390"/>
      <c r="BC62" s="390"/>
      <c r="BD62" s="390"/>
      <c r="BE62" s="390"/>
      <c r="BF62" s="390"/>
      <c r="BG62" s="390"/>
      <c r="BH62" s="390"/>
      <c r="BI62" s="390"/>
      <c r="BJ62" s="390"/>
      <c r="BK62" s="390"/>
      <c r="BL62" s="390"/>
      <c r="BM62" s="390"/>
      <c r="BN62" s="390"/>
      <c r="BO62" s="390"/>
      <c r="BP62" s="390"/>
      <c r="BQ62" s="390"/>
      <c r="BR62" s="390"/>
      <c r="BS62" s="390"/>
      <c r="BT62" s="390"/>
      <c r="BU62" s="390"/>
      <c r="BV62" s="390"/>
      <c r="BW62" s="390"/>
      <c r="BX62" s="390"/>
      <c r="BY62" s="390"/>
      <c r="BZ62" s="390"/>
      <c r="CA62" s="390"/>
      <c r="CB62" s="390"/>
      <c r="CC62" s="390"/>
      <c r="CD62" s="390"/>
      <c r="CE62" s="390"/>
      <c r="CF62" s="390"/>
      <c r="CG62" s="390"/>
      <c r="CH62" s="390"/>
      <c r="CI62" s="390"/>
      <c r="CJ62" s="390"/>
      <c r="CK62" s="390"/>
      <c r="CL62" s="390"/>
      <c r="CM62" s="390"/>
      <c r="CN62" s="390"/>
      <c r="CO62" s="390"/>
      <c r="CP62" s="390"/>
      <c r="CQ62" s="390"/>
      <c r="CR62" s="390"/>
      <c r="CS62" s="390"/>
      <c r="CT62" s="390"/>
      <c r="CU62" s="390"/>
      <c r="CV62" s="390"/>
      <c r="CW62" s="390"/>
      <c r="CX62" s="390"/>
      <c r="CY62" s="390"/>
      <c r="CZ62" s="390"/>
      <c r="DA62" s="390"/>
      <c r="DB62" s="390"/>
      <c r="DC62" s="390"/>
      <c r="DD62" s="390"/>
      <c r="DE62" s="390"/>
      <c r="DF62" s="390"/>
      <c r="DG62" s="390"/>
      <c r="DH62" s="390"/>
      <c r="DI62" s="390"/>
      <c r="DJ62" s="390"/>
      <c r="DK62" s="390"/>
      <c r="DL62" s="390"/>
      <c r="DM62" s="390"/>
      <c r="DN62" s="390"/>
      <c r="DO62" s="390"/>
      <c r="DP62" s="390"/>
      <c r="DQ62" s="390"/>
      <c r="DR62" s="390"/>
      <c r="DS62" s="390"/>
      <c r="DT62" s="390"/>
      <c r="DU62" s="390"/>
      <c r="DV62" s="390"/>
      <c r="DW62" s="390"/>
      <c r="DX62" s="390"/>
      <c r="DY62" s="390"/>
      <c r="DZ62" s="390"/>
      <c r="EA62" s="390"/>
      <c r="EB62" s="390"/>
      <c r="EC62" s="390"/>
      <c r="ED62" s="390"/>
      <c r="EE62" s="390"/>
      <c r="EF62" s="390"/>
      <c r="EG62" s="390"/>
      <c r="EH62" s="390"/>
      <c r="EI62" s="390"/>
      <c r="EJ62" s="390"/>
      <c r="EK62" s="390"/>
      <c r="EL62" s="390"/>
      <c r="EM62" s="390"/>
      <c r="EN62" s="390"/>
      <c r="EO62" s="390"/>
      <c r="EP62" s="390"/>
      <c r="EQ62" s="390"/>
      <c r="ER62" s="390"/>
      <c r="ES62" s="390"/>
      <c r="ET62" s="390"/>
      <c r="EU62" s="390"/>
      <c r="EV62" s="390"/>
      <c r="EW62" s="390"/>
      <c r="EX62" s="390"/>
      <c r="EY62" s="390"/>
      <c r="EZ62" s="390"/>
      <c r="FA62" s="390"/>
      <c r="FB62" s="390"/>
      <c r="FC62" s="390"/>
      <c r="FD62" s="390"/>
      <c r="FE62" s="390"/>
      <c r="FF62" s="390"/>
      <c r="FG62" s="390"/>
      <c r="FH62" s="390"/>
      <c r="FI62" s="390"/>
      <c r="FJ62" s="390"/>
      <c r="FK62" s="390"/>
      <c r="FL62" s="390"/>
      <c r="FM62" s="390"/>
      <c r="FN62" s="390"/>
      <c r="FO62" s="390"/>
      <c r="FP62" s="390"/>
      <c r="FQ62" s="390"/>
      <c r="FR62" s="390"/>
      <c r="FS62" s="390"/>
      <c r="FT62" s="390"/>
      <c r="FU62" s="390"/>
      <c r="FV62" s="390"/>
      <c r="FW62" s="390"/>
      <c r="FX62" s="390"/>
      <c r="FY62" s="390"/>
      <c r="FZ62" s="390"/>
      <c r="GA62" s="390"/>
      <c r="GB62" s="390"/>
      <c r="GC62" s="390"/>
      <c r="GD62" s="390"/>
      <c r="GE62" s="390"/>
      <c r="GF62" s="390"/>
      <c r="GG62" s="390"/>
      <c r="GH62" s="390"/>
      <c r="GI62" s="390"/>
      <c r="GJ62" s="390"/>
      <c r="GK62" s="390"/>
      <c r="GL62" s="390"/>
      <c r="GM62" s="390"/>
      <c r="GN62" s="390"/>
      <c r="GO62" s="390"/>
      <c r="GP62" s="390"/>
      <c r="GQ62" s="390"/>
      <c r="GR62" s="390"/>
      <c r="GS62" s="390"/>
      <c r="GT62" s="390"/>
      <c r="GU62" s="390"/>
      <c r="GV62" s="390"/>
      <c r="GW62" s="390"/>
      <c r="GX62" s="390"/>
      <c r="GY62" s="390"/>
      <c r="GZ62" s="390"/>
      <c r="HA62" s="390"/>
      <c r="HB62" s="390"/>
      <c r="HC62" s="390"/>
      <c r="HD62" s="390"/>
      <c r="HE62" s="390"/>
      <c r="HF62" s="390"/>
      <c r="HG62" s="390"/>
      <c r="HH62" s="390"/>
      <c r="HI62" s="390"/>
      <c r="HJ62" s="390"/>
      <c r="HK62" s="390"/>
      <c r="HL62" s="390"/>
      <c r="HM62" s="390"/>
      <c r="HN62" s="390"/>
      <c r="HO62" s="390"/>
      <c r="HP62" s="390"/>
      <c r="HQ62" s="390"/>
      <c r="HR62" s="390"/>
      <c r="HS62" s="390"/>
      <c r="HT62" s="390"/>
      <c r="HU62" s="390"/>
      <c r="HV62" s="390"/>
      <c r="HW62" s="390"/>
      <c r="HX62" s="390"/>
      <c r="HY62" s="390"/>
      <c r="HZ62" s="390"/>
      <c r="IA62" s="390"/>
      <c r="IB62" s="390"/>
      <c r="IC62" s="390"/>
      <c r="ID62" s="390"/>
      <c r="IE62" s="390"/>
      <c r="IF62" s="390"/>
      <c r="IG62" s="390"/>
      <c r="IH62" s="390"/>
      <c r="II62" s="390"/>
      <c r="IJ62" s="390"/>
      <c r="IK62" s="390"/>
      <c r="IL62" s="390"/>
      <c r="IM62" s="390"/>
      <c r="IN62" s="390"/>
    </row>
    <row r="63" spans="1:248" s="94" customFormat="1">
      <c r="A63" s="274" t="s">
        <v>297</v>
      </c>
      <c r="B63" s="95" t="s">
        <v>222</v>
      </c>
      <c r="C63" s="249" t="s">
        <v>226</v>
      </c>
      <c r="D63" s="249"/>
      <c r="E63" s="252"/>
      <c r="F63" s="249"/>
      <c r="G63" s="315">
        <f>+G64</f>
        <v>337274</v>
      </c>
      <c r="H63" s="315">
        <f>+H64</f>
        <v>371803</v>
      </c>
      <c r="I63" s="315">
        <f>+I64</f>
        <v>406918</v>
      </c>
      <c r="J63" s="390"/>
      <c r="K63" s="390"/>
      <c r="L63" s="390"/>
      <c r="M63" s="390"/>
      <c r="N63" s="390"/>
      <c r="O63" s="390"/>
      <c r="P63" s="390"/>
      <c r="Q63" s="390"/>
      <c r="R63" s="390"/>
      <c r="S63" s="390"/>
      <c r="T63" s="390"/>
      <c r="U63" s="390"/>
      <c r="V63" s="390"/>
      <c r="W63" s="390"/>
      <c r="X63" s="390"/>
      <c r="Y63" s="390"/>
      <c r="Z63" s="390"/>
      <c r="AA63" s="390"/>
      <c r="AB63" s="390"/>
      <c r="AC63" s="390"/>
      <c r="AD63" s="390"/>
      <c r="AE63" s="390"/>
      <c r="AF63" s="390"/>
      <c r="AG63" s="390"/>
      <c r="AH63" s="390"/>
      <c r="AI63" s="390"/>
      <c r="AJ63" s="390"/>
      <c r="AK63" s="390"/>
      <c r="AL63" s="390"/>
      <c r="AM63" s="390"/>
      <c r="AN63" s="390"/>
      <c r="AO63" s="390"/>
      <c r="AP63" s="390"/>
      <c r="AQ63" s="390"/>
      <c r="AR63" s="390"/>
      <c r="AS63" s="390"/>
      <c r="AT63" s="390"/>
      <c r="AU63" s="390"/>
      <c r="AV63" s="390"/>
      <c r="AW63" s="390"/>
      <c r="AX63" s="390"/>
      <c r="AY63" s="390"/>
      <c r="AZ63" s="390"/>
      <c r="BA63" s="390"/>
      <c r="BB63" s="390"/>
      <c r="BC63" s="390"/>
      <c r="BD63" s="390"/>
      <c r="BE63" s="390"/>
      <c r="BF63" s="390"/>
      <c r="BG63" s="390"/>
      <c r="BH63" s="390"/>
      <c r="BI63" s="390"/>
      <c r="BJ63" s="390"/>
      <c r="BK63" s="390"/>
      <c r="BL63" s="390"/>
      <c r="BM63" s="390"/>
      <c r="BN63" s="390"/>
      <c r="BO63" s="390"/>
      <c r="BP63" s="390"/>
      <c r="BQ63" s="390"/>
      <c r="BR63" s="390"/>
      <c r="BS63" s="390"/>
      <c r="BT63" s="390"/>
      <c r="BU63" s="390"/>
      <c r="BV63" s="390"/>
      <c r="BW63" s="390"/>
      <c r="BX63" s="390"/>
      <c r="BY63" s="390"/>
      <c r="BZ63" s="390"/>
      <c r="CA63" s="390"/>
      <c r="CB63" s="390"/>
      <c r="CC63" s="390"/>
      <c r="CD63" s="390"/>
      <c r="CE63" s="390"/>
      <c r="CF63" s="390"/>
      <c r="CG63" s="390"/>
      <c r="CH63" s="390"/>
      <c r="CI63" s="390"/>
      <c r="CJ63" s="390"/>
      <c r="CK63" s="390"/>
      <c r="CL63" s="390"/>
      <c r="CM63" s="390"/>
      <c r="CN63" s="390"/>
      <c r="CO63" s="390"/>
      <c r="CP63" s="390"/>
      <c r="CQ63" s="390"/>
      <c r="CR63" s="390"/>
      <c r="CS63" s="390"/>
      <c r="CT63" s="390"/>
      <c r="CU63" s="390"/>
      <c r="CV63" s="390"/>
      <c r="CW63" s="390"/>
      <c r="CX63" s="390"/>
      <c r="CY63" s="390"/>
      <c r="CZ63" s="390"/>
      <c r="DA63" s="390"/>
      <c r="DB63" s="390"/>
      <c r="DC63" s="390"/>
      <c r="DD63" s="390"/>
      <c r="DE63" s="390"/>
      <c r="DF63" s="390"/>
      <c r="DG63" s="390"/>
      <c r="DH63" s="390"/>
      <c r="DI63" s="390"/>
      <c r="DJ63" s="390"/>
      <c r="DK63" s="390"/>
      <c r="DL63" s="390"/>
      <c r="DM63" s="390"/>
      <c r="DN63" s="390"/>
      <c r="DO63" s="390"/>
      <c r="DP63" s="390"/>
      <c r="DQ63" s="390"/>
      <c r="DR63" s="390"/>
      <c r="DS63" s="390"/>
      <c r="DT63" s="390"/>
      <c r="DU63" s="390"/>
      <c r="DV63" s="390"/>
      <c r="DW63" s="390"/>
      <c r="DX63" s="390"/>
      <c r="DY63" s="390"/>
      <c r="DZ63" s="390"/>
      <c r="EA63" s="390"/>
      <c r="EB63" s="390"/>
      <c r="EC63" s="390"/>
      <c r="ED63" s="390"/>
      <c r="EE63" s="390"/>
      <c r="EF63" s="390"/>
      <c r="EG63" s="390"/>
      <c r="EH63" s="390"/>
      <c r="EI63" s="390"/>
      <c r="EJ63" s="390"/>
      <c r="EK63" s="390"/>
      <c r="EL63" s="390"/>
      <c r="EM63" s="390"/>
      <c r="EN63" s="390"/>
      <c r="EO63" s="390"/>
      <c r="EP63" s="390"/>
      <c r="EQ63" s="390"/>
      <c r="ER63" s="390"/>
      <c r="ES63" s="390"/>
      <c r="ET63" s="390"/>
      <c r="EU63" s="390"/>
      <c r="EV63" s="390"/>
      <c r="EW63" s="390"/>
      <c r="EX63" s="390"/>
      <c r="EY63" s="390"/>
      <c r="EZ63" s="390"/>
      <c r="FA63" s="390"/>
      <c r="FB63" s="390"/>
      <c r="FC63" s="390"/>
      <c r="FD63" s="390"/>
      <c r="FE63" s="390"/>
      <c r="FF63" s="390"/>
      <c r="FG63" s="390"/>
      <c r="FH63" s="390"/>
      <c r="FI63" s="390"/>
      <c r="FJ63" s="390"/>
      <c r="FK63" s="390"/>
      <c r="FL63" s="390"/>
      <c r="FM63" s="390"/>
      <c r="FN63" s="390"/>
      <c r="FO63" s="390"/>
      <c r="FP63" s="390"/>
      <c r="FQ63" s="390"/>
      <c r="FR63" s="390"/>
      <c r="FS63" s="390"/>
      <c r="FT63" s="390"/>
      <c r="FU63" s="390"/>
      <c r="FV63" s="390"/>
      <c r="FW63" s="390"/>
      <c r="FX63" s="390"/>
      <c r="FY63" s="390"/>
      <c r="FZ63" s="390"/>
      <c r="GA63" s="390"/>
      <c r="GB63" s="390"/>
      <c r="GC63" s="390"/>
      <c r="GD63" s="390"/>
      <c r="GE63" s="390"/>
      <c r="GF63" s="390"/>
      <c r="GG63" s="390"/>
      <c r="GH63" s="390"/>
      <c r="GI63" s="390"/>
      <c r="GJ63" s="390"/>
      <c r="GK63" s="390"/>
      <c r="GL63" s="390"/>
      <c r="GM63" s="390"/>
      <c r="GN63" s="390"/>
      <c r="GO63" s="390"/>
      <c r="GP63" s="390"/>
      <c r="GQ63" s="390"/>
      <c r="GR63" s="390"/>
      <c r="GS63" s="390"/>
      <c r="GT63" s="390"/>
      <c r="GU63" s="390"/>
      <c r="GV63" s="390"/>
      <c r="GW63" s="390"/>
      <c r="GX63" s="390"/>
      <c r="GY63" s="390"/>
      <c r="GZ63" s="390"/>
      <c r="HA63" s="390"/>
      <c r="HB63" s="390"/>
      <c r="HC63" s="390"/>
      <c r="HD63" s="390"/>
      <c r="HE63" s="390"/>
      <c r="HF63" s="390"/>
      <c r="HG63" s="390"/>
      <c r="HH63" s="390"/>
      <c r="HI63" s="390"/>
      <c r="HJ63" s="390"/>
      <c r="HK63" s="390"/>
      <c r="HL63" s="390"/>
      <c r="HM63" s="390"/>
      <c r="HN63" s="390"/>
      <c r="HO63" s="390"/>
      <c r="HP63" s="390"/>
      <c r="HQ63" s="390"/>
      <c r="HR63" s="390"/>
      <c r="HS63" s="390"/>
      <c r="HT63" s="390"/>
      <c r="HU63" s="390"/>
      <c r="HV63" s="390"/>
      <c r="HW63" s="390"/>
      <c r="HX63" s="390"/>
      <c r="HY63" s="390"/>
      <c r="HZ63" s="390"/>
      <c r="IA63" s="390"/>
      <c r="IB63" s="390"/>
      <c r="IC63" s="390"/>
      <c r="ID63" s="390"/>
      <c r="IE63" s="390"/>
      <c r="IF63" s="390"/>
      <c r="IG63" s="390"/>
      <c r="IH63" s="390"/>
      <c r="II63" s="390"/>
      <c r="IJ63" s="390"/>
      <c r="IK63" s="390"/>
      <c r="IL63" s="390"/>
      <c r="IM63" s="390"/>
      <c r="IN63" s="390"/>
    </row>
    <row r="64" spans="1:248" s="94" customFormat="1">
      <c r="A64" s="274" t="s">
        <v>298</v>
      </c>
      <c r="B64" s="231" t="s">
        <v>222</v>
      </c>
      <c r="C64" s="249" t="s">
        <v>226</v>
      </c>
      <c r="D64" s="249" t="s">
        <v>299</v>
      </c>
      <c r="E64" s="240"/>
      <c r="F64" s="249"/>
      <c r="G64" s="315">
        <f t="shared" ref="G64:I65" si="7">G65</f>
        <v>337274</v>
      </c>
      <c r="H64" s="315">
        <f t="shared" si="7"/>
        <v>371803</v>
      </c>
      <c r="I64" s="315">
        <f t="shared" si="7"/>
        <v>406918</v>
      </c>
      <c r="J64" s="390"/>
      <c r="K64" s="390"/>
      <c r="L64" s="390"/>
      <c r="M64" s="390"/>
      <c r="N64" s="390"/>
      <c r="O64" s="390"/>
      <c r="P64" s="390"/>
      <c r="Q64" s="390"/>
      <c r="R64" s="390"/>
      <c r="S64" s="390"/>
      <c r="T64" s="390"/>
      <c r="U64" s="390"/>
      <c r="V64" s="390"/>
      <c r="W64" s="390"/>
      <c r="X64" s="390"/>
      <c r="Y64" s="390"/>
      <c r="Z64" s="390"/>
      <c r="AA64" s="390"/>
      <c r="AB64" s="390"/>
      <c r="AC64" s="390"/>
      <c r="AD64" s="390"/>
      <c r="AE64" s="390"/>
      <c r="AF64" s="390"/>
      <c r="AG64" s="390"/>
      <c r="AH64" s="390"/>
      <c r="AI64" s="390"/>
      <c r="AJ64" s="390"/>
      <c r="AK64" s="390"/>
      <c r="AL64" s="390"/>
      <c r="AM64" s="390"/>
      <c r="AN64" s="390"/>
      <c r="AO64" s="390"/>
      <c r="AP64" s="390"/>
      <c r="AQ64" s="390"/>
      <c r="AR64" s="390"/>
      <c r="AS64" s="390"/>
      <c r="AT64" s="390"/>
      <c r="AU64" s="390"/>
      <c r="AV64" s="390"/>
      <c r="AW64" s="390"/>
      <c r="AX64" s="390"/>
      <c r="AY64" s="390"/>
      <c r="AZ64" s="390"/>
      <c r="BA64" s="390"/>
      <c r="BB64" s="390"/>
      <c r="BC64" s="390"/>
      <c r="BD64" s="390"/>
      <c r="BE64" s="390"/>
      <c r="BF64" s="390"/>
      <c r="BG64" s="390"/>
      <c r="BH64" s="390"/>
      <c r="BI64" s="390"/>
      <c r="BJ64" s="390"/>
      <c r="BK64" s="390"/>
      <c r="BL64" s="390"/>
      <c r="BM64" s="390"/>
      <c r="BN64" s="390"/>
      <c r="BO64" s="390"/>
      <c r="BP64" s="390"/>
      <c r="BQ64" s="390"/>
      <c r="BR64" s="390"/>
      <c r="BS64" s="390"/>
      <c r="BT64" s="390"/>
      <c r="BU64" s="390"/>
      <c r="BV64" s="390"/>
      <c r="BW64" s="390"/>
      <c r="BX64" s="390"/>
      <c r="BY64" s="390"/>
      <c r="BZ64" s="390"/>
      <c r="CA64" s="390"/>
      <c r="CB64" s="390"/>
      <c r="CC64" s="390"/>
      <c r="CD64" s="390"/>
      <c r="CE64" s="390"/>
      <c r="CF64" s="390"/>
      <c r="CG64" s="390"/>
      <c r="CH64" s="390"/>
      <c r="CI64" s="390"/>
      <c r="CJ64" s="390"/>
      <c r="CK64" s="390"/>
      <c r="CL64" s="390"/>
      <c r="CM64" s="390"/>
      <c r="CN64" s="390"/>
      <c r="CO64" s="390"/>
      <c r="CP64" s="390"/>
      <c r="CQ64" s="390"/>
      <c r="CR64" s="390"/>
      <c r="CS64" s="390"/>
      <c r="CT64" s="390"/>
      <c r="CU64" s="390"/>
      <c r="CV64" s="390"/>
      <c r="CW64" s="390"/>
      <c r="CX64" s="390"/>
      <c r="CY64" s="390"/>
      <c r="CZ64" s="390"/>
      <c r="DA64" s="390"/>
      <c r="DB64" s="390"/>
      <c r="DC64" s="390"/>
      <c r="DD64" s="390"/>
      <c r="DE64" s="390"/>
      <c r="DF64" s="390"/>
      <c r="DG64" s="390"/>
      <c r="DH64" s="390"/>
      <c r="DI64" s="390"/>
      <c r="DJ64" s="390"/>
      <c r="DK64" s="390"/>
      <c r="DL64" s="390"/>
      <c r="DM64" s="390"/>
      <c r="DN64" s="390"/>
      <c r="DO64" s="390"/>
      <c r="DP64" s="390"/>
      <c r="DQ64" s="390"/>
      <c r="DR64" s="390"/>
      <c r="DS64" s="390"/>
      <c r="DT64" s="390"/>
      <c r="DU64" s="390"/>
      <c r="DV64" s="390"/>
      <c r="DW64" s="390"/>
      <c r="DX64" s="390"/>
      <c r="DY64" s="390"/>
      <c r="DZ64" s="390"/>
      <c r="EA64" s="390"/>
      <c r="EB64" s="390"/>
      <c r="EC64" s="390"/>
      <c r="ED64" s="390"/>
      <c r="EE64" s="390"/>
      <c r="EF64" s="390"/>
      <c r="EG64" s="390"/>
      <c r="EH64" s="390"/>
      <c r="EI64" s="390"/>
      <c r="EJ64" s="390"/>
      <c r="EK64" s="390"/>
      <c r="EL64" s="390"/>
      <c r="EM64" s="390"/>
      <c r="EN64" s="390"/>
      <c r="EO64" s="390"/>
      <c r="EP64" s="390"/>
      <c r="EQ64" s="390"/>
      <c r="ER64" s="390"/>
      <c r="ES64" s="390"/>
      <c r="ET64" s="390"/>
      <c r="EU64" s="390"/>
      <c r="EV64" s="390"/>
      <c r="EW64" s="390"/>
      <c r="EX64" s="390"/>
      <c r="EY64" s="390"/>
      <c r="EZ64" s="390"/>
      <c r="FA64" s="390"/>
      <c r="FB64" s="390"/>
      <c r="FC64" s="390"/>
      <c r="FD64" s="390"/>
      <c r="FE64" s="390"/>
      <c r="FF64" s="390"/>
      <c r="FG64" s="390"/>
      <c r="FH64" s="390"/>
      <c r="FI64" s="390"/>
      <c r="FJ64" s="390"/>
      <c r="FK64" s="390"/>
      <c r="FL64" s="390"/>
      <c r="FM64" s="390"/>
      <c r="FN64" s="390"/>
      <c r="FO64" s="390"/>
      <c r="FP64" s="390"/>
      <c r="FQ64" s="390"/>
      <c r="FR64" s="390"/>
      <c r="FS64" s="390"/>
      <c r="FT64" s="390"/>
      <c r="FU64" s="390"/>
      <c r="FV64" s="390"/>
      <c r="FW64" s="390"/>
      <c r="FX64" s="390"/>
      <c r="FY64" s="390"/>
      <c r="FZ64" s="390"/>
      <c r="GA64" s="390"/>
      <c r="GB64" s="390"/>
      <c r="GC64" s="390"/>
      <c r="GD64" s="390"/>
      <c r="GE64" s="390"/>
      <c r="GF64" s="390"/>
      <c r="GG64" s="390"/>
      <c r="GH64" s="390"/>
      <c r="GI64" s="390"/>
      <c r="GJ64" s="390"/>
      <c r="GK64" s="390"/>
      <c r="GL64" s="390"/>
      <c r="GM64" s="390"/>
      <c r="GN64" s="390"/>
      <c r="GO64" s="390"/>
      <c r="GP64" s="390"/>
      <c r="GQ64" s="390"/>
      <c r="GR64" s="390"/>
      <c r="GS64" s="390"/>
      <c r="GT64" s="390"/>
      <c r="GU64" s="390"/>
      <c r="GV64" s="390"/>
      <c r="GW64" s="390"/>
      <c r="GX64" s="390"/>
      <c r="GY64" s="390"/>
      <c r="GZ64" s="390"/>
      <c r="HA64" s="390"/>
      <c r="HB64" s="390"/>
      <c r="HC64" s="390"/>
      <c r="HD64" s="390"/>
      <c r="HE64" s="390"/>
      <c r="HF64" s="390"/>
      <c r="HG64" s="390"/>
      <c r="HH64" s="390"/>
      <c r="HI64" s="390"/>
      <c r="HJ64" s="390"/>
      <c r="HK64" s="390"/>
      <c r="HL64" s="390"/>
      <c r="HM64" s="390"/>
      <c r="HN64" s="390"/>
      <c r="HO64" s="390"/>
      <c r="HP64" s="390"/>
      <c r="HQ64" s="390"/>
      <c r="HR64" s="390"/>
      <c r="HS64" s="390"/>
      <c r="HT64" s="390"/>
      <c r="HU64" s="390"/>
      <c r="HV64" s="390"/>
      <c r="HW64" s="390"/>
      <c r="HX64" s="390"/>
      <c r="HY64" s="390"/>
      <c r="HZ64" s="390"/>
      <c r="IA64" s="390"/>
      <c r="IB64" s="390"/>
      <c r="IC64" s="390"/>
      <c r="ID64" s="390"/>
      <c r="IE64" s="390"/>
      <c r="IF64" s="390"/>
      <c r="IG64" s="390"/>
      <c r="IH64" s="390"/>
      <c r="II64" s="390"/>
      <c r="IJ64" s="390"/>
      <c r="IK64" s="390"/>
      <c r="IL64" s="390"/>
      <c r="IM64" s="390"/>
      <c r="IN64" s="390"/>
    </row>
    <row r="65" spans="1:254" s="390" customFormat="1">
      <c r="A65" s="244" t="s">
        <v>259</v>
      </c>
      <c r="B65" s="90" t="s">
        <v>222</v>
      </c>
      <c r="C65" s="242" t="s">
        <v>226</v>
      </c>
      <c r="D65" s="242" t="s">
        <v>299</v>
      </c>
      <c r="E65" s="240" t="s">
        <v>260</v>
      </c>
      <c r="F65" s="242"/>
      <c r="G65" s="315">
        <f t="shared" si="7"/>
        <v>337274</v>
      </c>
      <c r="H65" s="315">
        <f t="shared" si="7"/>
        <v>371803</v>
      </c>
      <c r="I65" s="315">
        <f t="shared" si="7"/>
        <v>406918</v>
      </c>
    </row>
    <row r="66" spans="1:254" s="390" customFormat="1">
      <c r="A66" s="244" t="s">
        <v>288</v>
      </c>
      <c r="B66" s="90" t="s">
        <v>222</v>
      </c>
      <c r="C66" s="242" t="s">
        <v>226</v>
      </c>
      <c r="D66" s="242" t="s">
        <v>299</v>
      </c>
      <c r="E66" s="240" t="s">
        <v>289</v>
      </c>
      <c r="F66" s="242"/>
      <c r="G66" s="315">
        <f>G67+G69</f>
        <v>337274</v>
      </c>
      <c r="H66" s="315">
        <f>H67+H69</f>
        <v>371803</v>
      </c>
      <c r="I66" s="315">
        <f>I67+I69</f>
        <v>406918</v>
      </c>
    </row>
    <row r="67" spans="1:254" s="390" customFormat="1" ht="37.5">
      <c r="A67" s="244" t="s">
        <v>300</v>
      </c>
      <c r="B67" s="90" t="s">
        <v>222</v>
      </c>
      <c r="C67" s="275" t="s">
        <v>226</v>
      </c>
      <c r="D67" s="275" t="s">
        <v>299</v>
      </c>
      <c r="E67" s="240" t="s">
        <v>301</v>
      </c>
      <c r="F67" s="275"/>
      <c r="G67" s="336">
        <f>G68</f>
        <v>327274</v>
      </c>
      <c r="H67" s="336">
        <f>H68</f>
        <v>371803</v>
      </c>
      <c r="I67" s="336">
        <f>SUM(I68:I69)</f>
        <v>406918</v>
      </c>
      <c r="J67" s="528" t="s">
        <v>302</v>
      </c>
      <c r="K67" s="529"/>
      <c r="L67" s="529"/>
    </row>
    <row r="68" spans="1:254" s="390" customFormat="1" ht="56.25">
      <c r="A68" s="235" t="s">
        <v>233</v>
      </c>
      <c r="B68" s="231" t="s">
        <v>222</v>
      </c>
      <c r="C68" s="231" t="s">
        <v>226</v>
      </c>
      <c r="D68" s="231" t="s">
        <v>299</v>
      </c>
      <c r="E68" s="240" t="s">
        <v>301</v>
      </c>
      <c r="F68" s="231" t="s">
        <v>234</v>
      </c>
      <c r="G68" s="316">
        <v>327274</v>
      </c>
      <c r="H68" s="316">
        <v>371803</v>
      </c>
      <c r="I68" s="316">
        <v>406918</v>
      </c>
    </row>
    <row r="69" spans="1:254" s="390" customFormat="1">
      <c r="A69" s="233" t="s">
        <v>242</v>
      </c>
      <c r="B69" s="231" t="s">
        <v>222</v>
      </c>
      <c r="C69" s="231" t="s">
        <v>226</v>
      </c>
      <c r="D69" s="231" t="s">
        <v>299</v>
      </c>
      <c r="E69" s="240" t="s">
        <v>301</v>
      </c>
      <c r="F69" s="231" t="s">
        <v>243</v>
      </c>
      <c r="G69" s="316">
        <v>10000</v>
      </c>
      <c r="H69" s="316">
        <v>0</v>
      </c>
      <c r="I69" s="316">
        <v>0</v>
      </c>
    </row>
    <row r="70" spans="1:254" s="390" customFormat="1" ht="37.5">
      <c r="A70" s="305" t="s">
        <v>303</v>
      </c>
      <c r="B70" s="95" t="s">
        <v>222</v>
      </c>
      <c r="C70" s="98" t="s">
        <v>299</v>
      </c>
      <c r="D70" s="98"/>
      <c r="E70" s="252"/>
      <c r="F70" s="98"/>
      <c r="G70" s="337">
        <f>+G71+G77+G83</f>
        <v>283200</v>
      </c>
      <c r="H70" s="337">
        <f>+H71+H77+H83</f>
        <v>3000</v>
      </c>
      <c r="I70" s="337">
        <f>+I71+I77+I83</f>
        <v>3000</v>
      </c>
    </row>
    <row r="71" spans="1:254" s="390" customFormat="1">
      <c r="A71" s="304" t="s">
        <v>304</v>
      </c>
      <c r="B71" s="231" t="s">
        <v>222</v>
      </c>
      <c r="C71" s="98" t="s">
        <v>299</v>
      </c>
      <c r="D71" s="98" t="s">
        <v>305</v>
      </c>
      <c r="E71" s="240"/>
      <c r="F71" s="242"/>
      <c r="G71" s="315">
        <f>G72</f>
        <v>21000</v>
      </c>
      <c r="H71" s="315">
        <f>H72</f>
        <v>1000</v>
      </c>
      <c r="I71" s="315">
        <f>I72</f>
        <v>1000</v>
      </c>
    </row>
    <row r="72" spans="1:254" s="480" customFormat="1" ht="56.25">
      <c r="A72" s="235" t="s">
        <v>625</v>
      </c>
      <c r="B72" s="90" t="s">
        <v>222</v>
      </c>
      <c r="C72" s="231" t="s">
        <v>299</v>
      </c>
      <c r="D72" s="231" t="s">
        <v>305</v>
      </c>
      <c r="E72" s="240" t="s">
        <v>306</v>
      </c>
      <c r="F72" s="231"/>
      <c r="G72" s="315">
        <f>+G73</f>
        <v>21000</v>
      </c>
      <c r="H72" s="315">
        <f>+H73</f>
        <v>1000</v>
      </c>
      <c r="I72" s="315">
        <f>+I73</f>
        <v>1000</v>
      </c>
      <c r="K72" s="488"/>
      <c r="L72" s="488"/>
      <c r="M72" s="488"/>
      <c r="N72" s="488"/>
      <c r="O72" s="488"/>
      <c r="P72" s="488"/>
      <c r="Q72" s="488"/>
      <c r="R72" s="488"/>
      <c r="S72" s="488"/>
      <c r="T72" s="488"/>
      <c r="U72" s="488"/>
      <c r="V72" s="488"/>
      <c r="W72" s="488"/>
      <c r="X72" s="488"/>
      <c r="Y72" s="488"/>
      <c r="Z72" s="488"/>
      <c r="AA72" s="488"/>
      <c r="AB72" s="488"/>
      <c r="AC72" s="488"/>
      <c r="AD72" s="488"/>
      <c r="AE72" s="488"/>
      <c r="AF72" s="488"/>
      <c r="AG72" s="488"/>
      <c r="AH72" s="488"/>
      <c r="AI72" s="488"/>
      <c r="AJ72" s="488"/>
      <c r="AK72" s="488"/>
      <c r="AL72" s="488"/>
      <c r="AM72" s="488"/>
      <c r="AN72" s="488"/>
      <c r="AO72" s="488"/>
      <c r="AP72" s="488"/>
      <c r="AQ72" s="488"/>
      <c r="AR72" s="488"/>
      <c r="AS72" s="488"/>
      <c r="AT72" s="488"/>
      <c r="AU72" s="488"/>
      <c r="AV72" s="488"/>
      <c r="AW72" s="488"/>
      <c r="AX72" s="488"/>
      <c r="AY72" s="488"/>
      <c r="AZ72" s="488"/>
      <c r="BA72" s="488"/>
      <c r="BB72" s="488"/>
      <c r="BC72" s="488"/>
      <c r="BD72" s="488"/>
      <c r="BE72" s="488"/>
      <c r="BF72" s="488"/>
      <c r="BG72" s="488"/>
      <c r="BH72" s="488"/>
      <c r="BI72" s="488"/>
      <c r="BJ72" s="488"/>
      <c r="BK72" s="488"/>
      <c r="BL72" s="488"/>
      <c r="BM72" s="488"/>
      <c r="BN72" s="488"/>
      <c r="BO72" s="488"/>
      <c r="BP72" s="488"/>
      <c r="BQ72" s="488"/>
      <c r="BR72" s="488"/>
      <c r="BS72" s="488"/>
      <c r="BT72" s="488"/>
      <c r="BU72" s="488"/>
      <c r="BV72" s="488"/>
      <c r="BW72" s="488"/>
      <c r="BX72" s="488"/>
      <c r="BY72" s="488"/>
      <c r="BZ72" s="488"/>
      <c r="CA72" s="488"/>
      <c r="CB72" s="488"/>
      <c r="CC72" s="488"/>
      <c r="CD72" s="488"/>
      <c r="CE72" s="488"/>
      <c r="CF72" s="488"/>
      <c r="CG72" s="488"/>
      <c r="CH72" s="488"/>
      <c r="CI72" s="488"/>
      <c r="CJ72" s="488"/>
      <c r="CK72" s="488"/>
      <c r="CL72" s="488"/>
      <c r="CM72" s="488"/>
      <c r="CN72" s="488"/>
      <c r="CO72" s="488"/>
      <c r="CP72" s="488"/>
      <c r="CQ72" s="488"/>
      <c r="CR72" s="488"/>
      <c r="CS72" s="488"/>
      <c r="CT72" s="488"/>
      <c r="CU72" s="488"/>
      <c r="CV72" s="488"/>
      <c r="CW72" s="488"/>
      <c r="CX72" s="488"/>
      <c r="CY72" s="488"/>
      <c r="CZ72" s="488"/>
      <c r="DA72" s="488"/>
      <c r="DB72" s="488"/>
      <c r="DC72" s="488"/>
      <c r="DD72" s="488"/>
      <c r="DE72" s="488"/>
      <c r="DF72" s="488"/>
      <c r="DG72" s="488"/>
      <c r="DH72" s="488"/>
      <c r="DI72" s="488"/>
      <c r="DJ72" s="488"/>
      <c r="DK72" s="488"/>
      <c r="DL72" s="488"/>
      <c r="DM72" s="488"/>
      <c r="DN72" s="488"/>
      <c r="DO72" s="488"/>
      <c r="DP72" s="488"/>
      <c r="DQ72" s="488"/>
      <c r="DR72" s="488"/>
      <c r="DS72" s="488"/>
      <c r="DT72" s="488"/>
      <c r="DU72" s="488"/>
      <c r="DV72" s="488"/>
      <c r="DW72" s="488"/>
      <c r="DX72" s="488"/>
      <c r="DY72" s="488"/>
      <c r="DZ72" s="488"/>
      <c r="EA72" s="488"/>
      <c r="EB72" s="488"/>
      <c r="EC72" s="488"/>
      <c r="ED72" s="488"/>
      <c r="EE72" s="488"/>
      <c r="EF72" s="488"/>
      <c r="EG72" s="488"/>
      <c r="EH72" s="488"/>
      <c r="EI72" s="488"/>
      <c r="EJ72" s="488"/>
      <c r="EK72" s="488"/>
      <c r="EL72" s="488"/>
      <c r="EM72" s="488"/>
      <c r="EN72" s="488"/>
      <c r="EO72" s="488"/>
      <c r="EP72" s="488"/>
      <c r="EQ72" s="488"/>
      <c r="ER72" s="488"/>
      <c r="ES72" s="488"/>
      <c r="ET72" s="488"/>
      <c r="EU72" s="488"/>
      <c r="EV72" s="488"/>
      <c r="EW72" s="488"/>
      <c r="EX72" s="488"/>
      <c r="EY72" s="488"/>
      <c r="EZ72" s="488"/>
      <c r="FA72" s="488"/>
      <c r="FB72" s="488"/>
      <c r="FC72" s="488"/>
      <c r="FD72" s="488"/>
      <c r="FE72" s="488"/>
      <c r="FF72" s="488"/>
      <c r="FG72" s="488"/>
      <c r="FH72" s="488"/>
      <c r="FI72" s="488"/>
      <c r="FJ72" s="488"/>
      <c r="FK72" s="488"/>
      <c r="FL72" s="488"/>
      <c r="FM72" s="488"/>
      <c r="FN72" s="488"/>
      <c r="FO72" s="488"/>
      <c r="FP72" s="488"/>
      <c r="FQ72" s="488"/>
      <c r="FR72" s="488"/>
      <c r="FS72" s="488"/>
      <c r="FT72" s="488"/>
      <c r="FU72" s="488"/>
      <c r="FV72" s="488"/>
      <c r="FW72" s="488"/>
      <c r="FX72" s="488"/>
      <c r="FY72" s="488"/>
      <c r="FZ72" s="488"/>
      <c r="GA72" s="488"/>
      <c r="GB72" s="488"/>
      <c r="GC72" s="488"/>
      <c r="GD72" s="488"/>
      <c r="GE72" s="488"/>
      <c r="GF72" s="488"/>
      <c r="GG72" s="488"/>
      <c r="GH72" s="488"/>
      <c r="GI72" s="488"/>
      <c r="GJ72" s="488"/>
      <c r="GK72" s="488"/>
      <c r="GL72" s="488"/>
      <c r="GM72" s="488"/>
      <c r="GN72" s="488"/>
      <c r="GO72" s="488"/>
      <c r="GP72" s="488"/>
      <c r="GQ72" s="488"/>
      <c r="GR72" s="488"/>
      <c r="GS72" s="488"/>
      <c r="GT72" s="488"/>
      <c r="GU72" s="488"/>
      <c r="GV72" s="488"/>
      <c r="GW72" s="488"/>
      <c r="GX72" s="488"/>
      <c r="GY72" s="488"/>
      <c r="GZ72" s="488"/>
      <c r="HA72" s="488"/>
      <c r="HB72" s="488"/>
      <c r="HC72" s="488"/>
      <c r="HD72" s="488"/>
      <c r="HE72" s="488"/>
      <c r="HF72" s="488"/>
      <c r="HG72" s="488"/>
      <c r="HH72" s="488"/>
      <c r="HI72" s="488"/>
      <c r="HJ72" s="488"/>
      <c r="HK72" s="488"/>
      <c r="HL72" s="488"/>
      <c r="HM72" s="488"/>
      <c r="HN72" s="488"/>
      <c r="HO72" s="488"/>
      <c r="HP72" s="488"/>
      <c r="HQ72" s="488"/>
      <c r="HR72" s="488"/>
      <c r="HS72" s="488"/>
      <c r="HT72" s="488"/>
      <c r="HU72" s="488"/>
      <c r="HV72" s="488"/>
      <c r="HW72" s="488"/>
      <c r="HX72" s="488"/>
      <c r="HY72" s="488"/>
      <c r="HZ72" s="488"/>
      <c r="IA72" s="488"/>
      <c r="IB72" s="488"/>
      <c r="IC72" s="488"/>
      <c r="ID72" s="488"/>
      <c r="IE72" s="488"/>
      <c r="IF72" s="488"/>
      <c r="IG72" s="488"/>
      <c r="IH72" s="488"/>
      <c r="II72" s="488"/>
      <c r="IJ72" s="488"/>
      <c r="IK72" s="488"/>
      <c r="IL72" s="488"/>
      <c r="IM72" s="488"/>
      <c r="IN72" s="488"/>
      <c r="IO72" s="488"/>
      <c r="IP72" s="488"/>
      <c r="IQ72" s="488"/>
      <c r="IR72" s="488"/>
      <c r="IS72" s="488"/>
      <c r="IT72" s="488"/>
    </row>
    <row r="73" spans="1:254" s="480" customFormat="1" ht="93.75">
      <c r="A73" s="235" t="s">
        <v>307</v>
      </c>
      <c r="B73" s="90" t="s">
        <v>222</v>
      </c>
      <c r="C73" s="231" t="s">
        <v>299</v>
      </c>
      <c r="D73" s="231" t="s">
        <v>305</v>
      </c>
      <c r="E73" s="240" t="s">
        <v>308</v>
      </c>
      <c r="F73" s="231"/>
      <c r="G73" s="316">
        <f t="shared" ref="G73:I74" si="8">G74</f>
        <v>21000</v>
      </c>
      <c r="H73" s="316">
        <f t="shared" si="8"/>
        <v>1000</v>
      </c>
      <c r="I73" s="316">
        <f>I74</f>
        <v>1000</v>
      </c>
      <c r="K73" s="488"/>
      <c r="L73" s="488"/>
      <c r="M73" s="488"/>
      <c r="N73" s="488"/>
      <c r="O73" s="488"/>
      <c r="P73" s="488"/>
      <c r="Q73" s="488"/>
      <c r="R73" s="488"/>
      <c r="S73" s="488"/>
      <c r="T73" s="488"/>
      <c r="U73" s="488"/>
      <c r="V73" s="488"/>
      <c r="W73" s="488"/>
      <c r="X73" s="488"/>
      <c r="Y73" s="488"/>
      <c r="Z73" s="488"/>
      <c r="AA73" s="488"/>
      <c r="AB73" s="488"/>
      <c r="AC73" s="488"/>
      <c r="AD73" s="488"/>
      <c r="AE73" s="488"/>
      <c r="AF73" s="488"/>
      <c r="AG73" s="488"/>
      <c r="AH73" s="488"/>
      <c r="AI73" s="488"/>
      <c r="AJ73" s="488"/>
      <c r="AK73" s="488"/>
      <c r="AL73" s="488"/>
      <c r="AM73" s="488"/>
      <c r="AN73" s="488"/>
      <c r="AO73" s="488"/>
      <c r="AP73" s="488"/>
      <c r="AQ73" s="488"/>
      <c r="AR73" s="488"/>
      <c r="AS73" s="488"/>
      <c r="AT73" s="488"/>
      <c r="AU73" s="488"/>
      <c r="AV73" s="488"/>
      <c r="AW73" s="488"/>
      <c r="AX73" s="488"/>
      <c r="AY73" s="488"/>
      <c r="AZ73" s="488"/>
      <c r="BA73" s="488"/>
      <c r="BB73" s="488"/>
      <c r="BC73" s="488"/>
      <c r="BD73" s="488"/>
      <c r="BE73" s="488"/>
      <c r="BF73" s="488"/>
      <c r="BG73" s="488"/>
      <c r="BH73" s="488"/>
      <c r="BI73" s="488"/>
      <c r="BJ73" s="488"/>
      <c r="BK73" s="488"/>
      <c r="BL73" s="488"/>
      <c r="BM73" s="488"/>
      <c r="BN73" s="488"/>
      <c r="BO73" s="488"/>
      <c r="BP73" s="488"/>
      <c r="BQ73" s="488"/>
      <c r="BR73" s="488"/>
      <c r="BS73" s="488"/>
      <c r="BT73" s="488"/>
      <c r="BU73" s="488"/>
      <c r="BV73" s="488"/>
      <c r="BW73" s="488"/>
      <c r="BX73" s="488"/>
      <c r="BY73" s="488"/>
      <c r="BZ73" s="488"/>
      <c r="CA73" s="488"/>
      <c r="CB73" s="488"/>
      <c r="CC73" s="488"/>
      <c r="CD73" s="488"/>
      <c r="CE73" s="488"/>
      <c r="CF73" s="488"/>
      <c r="CG73" s="488"/>
      <c r="CH73" s="488"/>
      <c r="CI73" s="488"/>
      <c r="CJ73" s="488"/>
      <c r="CK73" s="488"/>
      <c r="CL73" s="488"/>
      <c r="CM73" s="488"/>
      <c r="CN73" s="488"/>
      <c r="CO73" s="488"/>
      <c r="CP73" s="488"/>
      <c r="CQ73" s="488"/>
      <c r="CR73" s="488"/>
      <c r="CS73" s="488"/>
      <c r="CT73" s="488"/>
      <c r="CU73" s="488"/>
      <c r="CV73" s="488"/>
      <c r="CW73" s="488"/>
      <c r="CX73" s="488"/>
      <c r="CY73" s="488"/>
      <c r="CZ73" s="488"/>
      <c r="DA73" s="488"/>
      <c r="DB73" s="488"/>
      <c r="DC73" s="488"/>
      <c r="DD73" s="488"/>
      <c r="DE73" s="488"/>
      <c r="DF73" s="488"/>
      <c r="DG73" s="488"/>
      <c r="DH73" s="488"/>
      <c r="DI73" s="488"/>
      <c r="DJ73" s="488"/>
      <c r="DK73" s="488"/>
      <c r="DL73" s="488"/>
      <c r="DM73" s="488"/>
      <c r="DN73" s="488"/>
      <c r="DO73" s="488"/>
      <c r="DP73" s="488"/>
      <c r="DQ73" s="488"/>
      <c r="DR73" s="488"/>
      <c r="DS73" s="488"/>
      <c r="DT73" s="488"/>
      <c r="DU73" s="488"/>
      <c r="DV73" s="488"/>
      <c r="DW73" s="488"/>
      <c r="DX73" s="488"/>
      <c r="DY73" s="488"/>
      <c r="DZ73" s="488"/>
      <c r="EA73" s="488"/>
      <c r="EB73" s="488"/>
      <c r="EC73" s="488"/>
      <c r="ED73" s="488"/>
      <c r="EE73" s="488"/>
      <c r="EF73" s="488"/>
      <c r="EG73" s="488"/>
      <c r="EH73" s="488"/>
      <c r="EI73" s="488"/>
      <c r="EJ73" s="488"/>
      <c r="EK73" s="488"/>
      <c r="EL73" s="488"/>
      <c r="EM73" s="488"/>
      <c r="EN73" s="488"/>
      <c r="EO73" s="488"/>
      <c r="EP73" s="488"/>
      <c r="EQ73" s="488"/>
      <c r="ER73" s="488"/>
      <c r="ES73" s="488"/>
      <c r="ET73" s="488"/>
      <c r="EU73" s="488"/>
      <c r="EV73" s="488"/>
      <c r="EW73" s="488"/>
      <c r="EX73" s="488"/>
      <c r="EY73" s="488"/>
      <c r="EZ73" s="488"/>
      <c r="FA73" s="488"/>
      <c r="FB73" s="488"/>
      <c r="FC73" s="488"/>
      <c r="FD73" s="488"/>
      <c r="FE73" s="488"/>
      <c r="FF73" s="488"/>
      <c r="FG73" s="488"/>
      <c r="FH73" s="488"/>
      <c r="FI73" s="488"/>
      <c r="FJ73" s="488"/>
      <c r="FK73" s="488"/>
      <c r="FL73" s="488"/>
      <c r="FM73" s="488"/>
      <c r="FN73" s="488"/>
      <c r="FO73" s="488"/>
      <c r="FP73" s="488"/>
      <c r="FQ73" s="488"/>
      <c r="FR73" s="488"/>
      <c r="FS73" s="488"/>
      <c r="FT73" s="488"/>
      <c r="FU73" s="488"/>
      <c r="FV73" s="488"/>
      <c r="FW73" s="488"/>
      <c r="FX73" s="488"/>
      <c r="FY73" s="488"/>
      <c r="FZ73" s="488"/>
      <c r="GA73" s="488"/>
      <c r="GB73" s="488"/>
      <c r="GC73" s="488"/>
      <c r="GD73" s="488"/>
      <c r="GE73" s="488"/>
      <c r="GF73" s="488"/>
      <c r="GG73" s="488"/>
      <c r="GH73" s="488"/>
      <c r="GI73" s="488"/>
      <c r="GJ73" s="488"/>
      <c r="GK73" s="488"/>
      <c r="GL73" s="488"/>
      <c r="GM73" s="488"/>
      <c r="GN73" s="488"/>
      <c r="GO73" s="488"/>
      <c r="GP73" s="488"/>
      <c r="GQ73" s="488"/>
      <c r="GR73" s="488"/>
      <c r="GS73" s="488"/>
      <c r="GT73" s="488"/>
      <c r="GU73" s="488"/>
      <c r="GV73" s="488"/>
      <c r="GW73" s="488"/>
      <c r="GX73" s="488"/>
      <c r="GY73" s="488"/>
      <c r="GZ73" s="488"/>
      <c r="HA73" s="488"/>
      <c r="HB73" s="488"/>
      <c r="HC73" s="488"/>
      <c r="HD73" s="488"/>
      <c r="HE73" s="488"/>
      <c r="HF73" s="488"/>
      <c r="HG73" s="488"/>
      <c r="HH73" s="488"/>
      <c r="HI73" s="488"/>
      <c r="HJ73" s="488"/>
      <c r="HK73" s="488"/>
      <c r="HL73" s="488"/>
      <c r="HM73" s="488"/>
      <c r="HN73" s="488"/>
      <c r="HO73" s="488"/>
      <c r="HP73" s="488"/>
      <c r="HQ73" s="488"/>
      <c r="HR73" s="488"/>
      <c r="HS73" s="488"/>
      <c r="HT73" s="488"/>
      <c r="HU73" s="488"/>
      <c r="HV73" s="488"/>
      <c r="HW73" s="488"/>
      <c r="HX73" s="488"/>
      <c r="HY73" s="488"/>
      <c r="HZ73" s="488"/>
      <c r="IA73" s="488"/>
      <c r="IB73" s="488"/>
      <c r="IC73" s="488"/>
      <c r="ID73" s="488"/>
      <c r="IE73" s="488"/>
      <c r="IF73" s="488"/>
      <c r="IG73" s="488"/>
      <c r="IH73" s="488"/>
      <c r="II73" s="488"/>
      <c r="IJ73" s="488"/>
      <c r="IK73" s="488"/>
      <c r="IL73" s="488"/>
      <c r="IM73" s="488"/>
      <c r="IN73" s="488"/>
      <c r="IO73" s="488"/>
      <c r="IP73" s="488"/>
      <c r="IQ73" s="488"/>
      <c r="IR73" s="488"/>
      <c r="IS73" s="488"/>
      <c r="IT73" s="488"/>
    </row>
    <row r="74" spans="1:254" s="480" customFormat="1" ht="56.25">
      <c r="A74" s="243" t="s">
        <v>309</v>
      </c>
      <c r="B74" s="90" t="s">
        <v>222</v>
      </c>
      <c r="C74" s="231" t="s">
        <v>299</v>
      </c>
      <c r="D74" s="231" t="s">
        <v>305</v>
      </c>
      <c r="E74" s="240" t="s">
        <v>310</v>
      </c>
      <c r="F74" s="231"/>
      <c r="G74" s="316">
        <f t="shared" si="8"/>
        <v>21000</v>
      </c>
      <c r="H74" s="316">
        <f t="shared" si="8"/>
        <v>1000</v>
      </c>
      <c r="I74" s="316">
        <f t="shared" si="8"/>
        <v>1000</v>
      </c>
      <c r="J74" s="535" t="s">
        <v>311</v>
      </c>
      <c r="K74" s="532"/>
      <c r="L74" s="532"/>
      <c r="M74" s="532"/>
      <c r="N74" s="488"/>
      <c r="O74" s="488"/>
      <c r="P74" s="488"/>
      <c r="Q74" s="488"/>
      <c r="R74" s="488"/>
      <c r="S74" s="488"/>
      <c r="T74" s="488"/>
      <c r="U74" s="488"/>
      <c r="V74" s="488"/>
      <c r="W74" s="488"/>
      <c r="X74" s="488"/>
      <c r="Y74" s="488"/>
      <c r="Z74" s="488"/>
      <c r="AA74" s="488"/>
      <c r="AB74" s="488"/>
      <c r="AC74" s="488"/>
      <c r="AD74" s="488"/>
      <c r="AE74" s="488"/>
      <c r="AF74" s="488"/>
      <c r="AG74" s="488"/>
      <c r="AH74" s="488"/>
      <c r="AI74" s="488"/>
      <c r="AJ74" s="488"/>
      <c r="AK74" s="488"/>
      <c r="AL74" s="488"/>
      <c r="AM74" s="488"/>
      <c r="AN74" s="488"/>
      <c r="AO74" s="488"/>
      <c r="AP74" s="488"/>
      <c r="AQ74" s="488"/>
      <c r="AR74" s="488"/>
      <c r="AS74" s="488"/>
      <c r="AT74" s="488"/>
      <c r="AU74" s="488"/>
      <c r="AV74" s="488"/>
      <c r="AW74" s="488"/>
      <c r="AX74" s="488"/>
      <c r="AY74" s="488"/>
      <c r="AZ74" s="488"/>
      <c r="BA74" s="488"/>
      <c r="BB74" s="488"/>
      <c r="BC74" s="488"/>
      <c r="BD74" s="488"/>
      <c r="BE74" s="488"/>
      <c r="BF74" s="488"/>
      <c r="BG74" s="488"/>
      <c r="BH74" s="488"/>
      <c r="BI74" s="488"/>
      <c r="BJ74" s="488"/>
      <c r="BK74" s="488"/>
      <c r="BL74" s="488"/>
      <c r="BM74" s="488"/>
      <c r="BN74" s="488"/>
      <c r="BO74" s="488"/>
      <c r="BP74" s="488"/>
      <c r="BQ74" s="488"/>
      <c r="BR74" s="488"/>
      <c r="BS74" s="488"/>
      <c r="BT74" s="488"/>
      <c r="BU74" s="488"/>
      <c r="BV74" s="488"/>
      <c r="BW74" s="488"/>
      <c r="BX74" s="488"/>
      <c r="BY74" s="488"/>
      <c r="BZ74" s="488"/>
      <c r="CA74" s="488"/>
      <c r="CB74" s="488"/>
      <c r="CC74" s="488"/>
      <c r="CD74" s="488"/>
      <c r="CE74" s="488"/>
      <c r="CF74" s="488"/>
      <c r="CG74" s="488"/>
      <c r="CH74" s="488"/>
      <c r="CI74" s="488"/>
      <c r="CJ74" s="488"/>
      <c r="CK74" s="488"/>
      <c r="CL74" s="488"/>
      <c r="CM74" s="488"/>
      <c r="CN74" s="488"/>
      <c r="CO74" s="488"/>
      <c r="CP74" s="488"/>
      <c r="CQ74" s="488"/>
      <c r="CR74" s="488"/>
      <c r="CS74" s="488"/>
      <c r="CT74" s="488"/>
      <c r="CU74" s="488"/>
      <c r="CV74" s="488"/>
      <c r="CW74" s="488"/>
      <c r="CX74" s="488"/>
      <c r="CY74" s="488"/>
      <c r="CZ74" s="488"/>
      <c r="DA74" s="488"/>
      <c r="DB74" s="488"/>
      <c r="DC74" s="488"/>
      <c r="DD74" s="488"/>
      <c r="DE74" s="488"/>
      <c r="DF74" s="488"/>
      <c r="DG74" s="488"/>
      <c r="DH74" s="488"/>
      <c r="DI74" s="488"/>
      <c r="DJ74" s="488"/>
      <c r="DK74" s="488"/>
      <c r="DL74" s="488"/>
      <c r="DM74" s="488"/>
      <c r="DN74" s="488"/>
      <c r="DO74" s="488"/>
      <c r="DP74" s="488"/>
      <c r="DQ74" s="488"/>
      <c r="DR74" s="488"/>
      <c r="DS74" s="488"/>
      <c r="DT74" s="488"/>
      <c r="DU74" s="488"/>
      <c r="DV74" s="488"/>
      <c r="DW74" s="488"/>
      <c r="DX74" s="488"/>
      <c r="DY74" s="488"/>
      <c r="DZ74" s="488"/>
      <c r="EA74" s="488"/>
      <c r="EB74" s="488"/>
      <c r="EC74" s="488"/>
      <c r="ED74" s="488"/>
      <c r="EE74" s="488"/>
      <c r="EF74" s="488"/>
      <c r="EG74" s="488"/>
      <c r="EH74" s="488"/>
      <c r="EI74" s="488"/>
      <c r="EJ74" s="488"/>
      <c r="EK74" s="488"/>
      <c r="EL74" s="488"/>
      <c r="EM74" s="488"/>
      <c r="EN74" s="488"/>
      <c r="EO74" s="488"/>
      <c r="EP74" s="488"/>
      <c r="EQ74" s="488"/>
      <c r="ER74" s="488"/>
      <c r="ES74" s="488"/>
      <c r="ET74" s="488"/>
      <c r="EU74" s="488"/>
      <c r="EV74" s="488"/>
      <c r="EW74" s="488"/>
      <c r="EX74" s="488"/>
      <c r="EY74" s="488"/>
      <c r="EZ74" s="488"/>
      <c r="FA74" s="488"/>
      <c r="FB74" s="488"/>
      <c r="FC74" s="488"/>
      <c r="FD74" s="488"/>
      <c r="FE74" s="488"/>
      <c r="FF74" s="488"/>
      <c r="FG74" s="488"/>
      <c r="FH74" s="488"/>
      <c r="FI74" s="488"/>
      <c r="FJ74" s="488"/>
      <c r="FK74" s="488"/>
      <c r="FL74" s="488"/>
      <c r="FM74" s="488"/>
      <c r="FN74" s="488"/>
      <c r="FO74" s="488"/>
      <c r="FP74" s="488"/>
      <c r="FQ74" s="488"/>
      <c r="FR74" s="488"/>
      <c r="FS74" s="488"/>
      <c r="FT74" s="488"/>
      <c r="FU74" s="488"/>
      <c r="FV74" s="488"/>
      <c r="FW74" s="488"/>
      <c r="FX74" s="488"/>
      <c r="FY74" s="488"/>
      <c r="FZ74" s="488"/>
      <c r="GA74" s="488"/>
      <c r="GB74" s="488"/>
      <c r="GC74" s="488"/>
      <c r="GD74" s="488"/>
      <c r="GE74" s="488"/>
      <c r="GF74" s="488"/>
      <c r="GG74" s="488"/>
      <c r="GH74" s="488"/>
      <c r="GI74" s="488"/>
      <c r="GJ74" s="488"/>
      <c r="GK74" s="488"/>
      <c r="GL74" s="488"/>
      <c r="GM74" s="488"/>
      <c r="GN74" s="488"/>
      <c r="GO74" s="488"/>
      <c r="GP74" s="488"/>
      <c r="GQ74" s="488"/>
      <c r="GR74" s="488"/>
      <c r="GS74" s="488"/>
      <c r="GT74" s="488"/>
      <c r="GU74" s="488"/>
      <c r="GV74" s="488"/>
      <c r="GW74" s="488"/>
      <c r="GX74" s="488"/>
      <c r="GY74" s="488"/>
      <c r="GZ74" s="488"/>
      <c r="HA74" s="488"/>
      <c r="HB74" s="488"/>
      <c r="HC74" s="488"/>
      <c r="HD74" s="488"/>
      <c r="HE74" s="488"/>
      <c r="HF74" s="488"/>
      <c r="HG74" s="488"/>
      <c r="HH74" s="488"/>
      <c r="HI74" s="488"/>
      <c r="HJ74" s="488"/>
      <c r="HK74" s="488"/>
      <c r="HL74" s="488"/>
      <c r="HM74" s="488"/>
      <c r="HN74" s="488"/>
      <c r="HO74" s="488"/>
      <c r="HP74" s="488"/>
      <c r="HQ74" s="488"/>
      <c r="HR74" s="488"/>
      <c r="HS74" s="488"/>
      <c r="HT74" s="488"/>
      <c r="HU74" s="488"/>
      <c r="HV74" s="488"/>
      <c r="HW74" s="488"/>
      <c r="HX74" s="488"/>
      <c r="HY74" s="488"/>
      <c r="HZ74" s="488"/>
      <c r="IA74" s="488"/>
      <c r="IB74" s="488"/>
      <c r="IC74" s="488"/>
      <c r="ID74" s="488"/>
      <c r="IE74" s="488"/>
      <c r="IF74" s="488"/>
      <c r="IG74" s="488"/>
      <c r="IH74" s="488"/>
      <c r="II74" s="488"/>
      <c r="IJ74" s="488"/>
      <c r="IK74" s="488"/>
      <c r="IL74" s="488"/>
      <c r="IM74" s="488"/>
      <c r="IN74" s="488"/>
      <c r="IO74" s="488"/>
      <c r="IP74" s="488"/>
      <c r="IQ74" s="488"/>
      <c r="IR74" s="488"/>
      <c r="IS74" s="488"/>
      <c r="IT74" s="488"/>
    </row>
    <row r="75" spans="1:254" s="480" customFormat="1" ht="37.5">
      <c r="A75" s="303" t="s">
        <v>312</v>
      </c>
      <c r="B75" s="90" t="s">
        <v>222</v>
      </c>
      <c r="C75" s="231" t="s">
        <v>299</v>
      </c>
      <c r="D75" s="231" t="s">
        <v>305</v>
      </c>
      <c r="E75" s="240" t="s">
        <v>313</v>
      </c>
      <c r="F75" s="231"/>
      <c r="G75" s="315">
        <f>+G76</f>
        <v>21000</v>
      </c>
      <c r="H75" s="315">
        <f>+H76</f>
        <v>1000</v>
      </c>
      <c r="I75" s="315">
        <f>+I76</f>
        <v>1000</v>
      </c>
      <c r="K75" s="488"/>
      <c r="L75" s="488"/>
      <c r="M75" s="488"/>
      <c r="N75" s="488"/>
      <c r="O75" s="488"/>
      <c r="P75" s="488"/>
      <c r="Q75" s="488"/>
      <c r="R75" s="488"/>
      <c r="S75" s="488"/>
      <c r="T75" s="488"/>
      <c r="U75" s="488"/>
      <c r="V75" s="488"/>
      <c r="W75" s="488"/>
      <c r="X75" s="488"/>
      <c r="Y75" s="488"/>
      <c r="Z75" s="488"/>
      <c r="AA75" s="488"/>
      <c r="AB75" s="488"/>
      <c r="AC75" s="488"/>
      <c r="AD75" s="488"/>
      <c r="AE75" s="488"/>
      <c r="AF75" s="488"/>
      <c r="AG75" s="488"/>
      <c r="AH75" s="488"/>
      <c r="AI75" s="488"/>
      <c r="AJ75" s="488"/>
      <c r="AK75" s="488"/>
      <c r="AL75" s="488"/>
      <c r="AM75" s="488"/>
      <c r="AN75" s="488"/>
      <c r="AO75" s="488"/>
      <c r="AP75" s="488"/>
      <c r="AQ75" s="488"/>
      <c r="AR75" s="488"/>
      <c r="AS75" s="488"/>
      <c r="AT75" s="488"/>
      <c r="AU75" s="488"/>
      <c r="AV75" s="488"/>
      <c r="AW75" s="488"/>
      <c r="AX75" s="488"/>
      <c r="AY75" s="488"/>
      <c r="AZ75" s="488"/>
      <c r="BA75" s="488"/>
      <c r="BB75" s="488"/>
      <c r="BC75" s="488"/>
      <c r="BD75" s="488"/>
      <c r="BE75" s="488"/>
      <c r="BF75" s="488"/>
      <c r="BG75" s="488"/>
      <c r="BH75" s="488"/>
      <c r="BI75" s="488"/>
      <c r="BJ75" s="488"/>
      <c r="BK75" s="488"/>
      <c r="BL75" s="488"/>
      <c r="BM75" s="488"/>
      <c r="BN75" s="488"/>
      <c r="BO75" s="488"/>
      <c r="BP75" s="488"/>
      <c r="BQ75" s="488"/>
      <c r="BR75" s="488"/>
      <c r="BS75" s="488"/>
      <c r="BT75" s="488"/>
      <c r="BU75" s="488"/>
      <c r="BV75" s="488"/>
      <c r="BW75" s="488"/>
      <c r="BX75" s="488"/>
      <c r="BY75" s="488"/>
      <c r="BZ75" s="488"/>
      <c r="CA75" s="488"/>
      <c r="CB75" s="488"/>
      <c r="CC75" s="488"/>
      <c r="CD75" s="488"/>
      <c r="CE75" s="488"/>
      <c r="CF75" s="488"/>
      <c r="CG75" s="488"/>
      <c r="CH75" s="488"/>
      <c r="CI75" s="488"/>
      <c r="CJ75" s="488"/>
      <c r="CK75" s="488"/>
      <c r="CL75" s="488"/>
      <c r="CM75" s="488"/>
      <c r="CN75" s="488"/>
      <c r="CO75" s="488"/>
      <c r="CP75" s="488"/>
      <c r="CQ75" s="488"/>
      <c r="CR75" s="488"/>
      <c r="CS75" s="488"/>
      <c r="CT75" s="488"/>
      <c r="CU75" s="488"/>
      <c r="CV75" s="488"/>
      <c r="CW75" s="488"/>
      <c r="CX75" s="488"/>
      <c r="CY75" s="488"/>
      <c r="CZ75" s="488"/>
      <c r="DA75" s="488"/>
      <c r="DB75" s="488"/>
      <c r="DC75" s="488"/>
      <c r="DD75" s="488"/>
      <c r="DE75" s="488"/>
      <c r="DF75" s="488"/>
      <c r="DG75" s="488"/>
      <c r="DH75" s="488"/>
      <c r="DI75" s="488"/>
      <c r="DJ75" s="488"/>
      <c r="DK75" s="488"/>
      <c r="DL75" s="488"/>
      <c r="DM75" s="488"/>
      <c r="DN75" s="488"/>
      <c r="DO75" s="488"/>
      <c r="DP75" s="488"/>
      <c r="DQ75" s="488"/>
      <c r="DR75" s="488"/>
      <c r="DS75" s="488"/>
      <c r="DT75" s="488"/>
      <c r="DU75" s="488"/>
      <c r="DV75" s="488"/>
      <c r="DW75" s="488"/>
      <c r="DX75" s="488"/>
      <c r="DY75" s="488"/>
      <c r="DZ75" s="488"/>
      <c r="EA75" s="488"/>
      <c r="EB75" s="488"/>
      <c r="EC75" s="488"/>
      <c r="ED75" s="488"/>
      <c r="EE75" s="488"/>
      <c r="EF75" s="488"/>
      <c r="EG75" s="488"/>
      <c r="EH75" s="488"/>
      <c r="EI75" s="488"/>
      <c r="EJ75" s="488"/>
      <c r="EK75" s="488"/>
      <c r="EL75" s="488"/>
      <c r="EM75" s="488"/>
      <c r="EN75" s="488"/>
      <c r="EO75" s="488"/>
      <c r="EP75" s="488"/>
      <c r="EQ75" s="488"/>
      <c r="ER75" s="488"/>
      <c r="ES75" s="488"/>
      <c r="ET75" s="488"/>
      <c r="EU75" s="488"/>
      <c r="EV75" s="488"/>
      <c r="EW75" s="488"/>
      <c r="EX75" s="488"/>
      <c r="EY75" s="488"/>
      <c r="EZ75" s="488"/>
      <c r="FA75" s="488"/>
      <c r="FB75" s="488"/>
      <c r="FC75" s="488"/>
      <c r="FD75" s="488"/>
      <c r="FE75" s="488"/>
      <c r="FF75" s="488"/>
      <c r="FG75" s="488"/>
      <c r="FH75" s="488"/>
      <c r="FI75" s="488"/>
      <c r="FJ75" s="488"/>
      <c r="FK75" s="488"/>
      <c r="FL75" s="488"/>
      <c r="FM75" s="488"/>
      <c r="FN75" s="488"/>
      <c r="FO75" s="488"/>
      <c r="FP75" s="488"/>
      <c r="FQ75" s="488"/>
      <c r="FR75" s="488"/>
      <c r="FS75" s="488"/>
      <c r="FT75" s="488"/>
      <c r="FU75" s="488"/>
      <c r="FV75" s="488"/>
      <c r="FW75" s="488"/>
      <c r="FX75" s="488"/>
      <c r="FY75" s="488"/>
      <c r="FZ75" s="488"/>
      <c r="GA75" s="488"/>
      <c r="GB75" s="488"/>
      <c r="GC75" s="488"/>
      <c r="GD75" s="488"/>
      <c r="GE75" s="488"/>
      <c r="GF75" s="488"/>
      <c r="GG75" s="488"/>
      <c r="GH75" s="488"/>
      <c r="GI75" s="488"/>
      <c r="GJ75" s="488"/>
      <c r="GK75" s="488"/>
      <c r="GL75" s="488"/>
      <c r="GM75" s="488"/>
      <c r="GN75" s="488"/>
      <c r="GO75" s="488"/>
      <c r="GP75" s="488"/>
      <c r="GQ75" s="488"/>
      <c r="GR75" s="488"/>
      <c r="GS75" s="488"/>
      <c r="GT75" s="488"/>
      <c r="GU75" s="488"/>
      <c r="GV75" s="488"/>
      <c r="GW75" s="488"/>
      <c r="GX75" s="488"/>
      <c r="GY75" s="488"/>
      <c r="GZ75" s="488"/>
      <c r="HA75" s="488"/>
      <c r="HB75" s="488"/>
      <c r="HC75" s="488"/>
      <c r="HD75" s="488"/>
      <c r="HE75" s="488"/>
      <c r="HF75" s="488"/>
      <c r="HG75" s="488"/>
      <c r="HH75" s="488"/>
      <c r="HI75" s="488"/>
      <c r="HJ75" s="488"/>
      <c r="HK75" s="488"/>
      <c r="HL75" s="488"/>
      <c r="HM75" s="488"/>
      <c r="HN75" s="488"/>
      <c r="HO75" s="488"/>
      <c r="HP75" s="488"/>
      <c r="HQ75" s="488"/>
      <c r="HR75" s="488"/>
      <c r="HS75" s="488"/>
      <c r="HT75" s="488"/>
      <c r="HU75" s="488"/>
      <c r="HV75" s="488"/>
      <c r="HW75" s="488"/>
      <c r="HX75" s="488"/>
      <c r="HY75" s="488"/>
      <c r="HZ75" s="488"/>
      <c r="IA75" s="488"/>
      <c r="IB75" s="488"/>
      <c r="IC75" s="488"/>
      <c r="ID75" s="488"/>
      <c r="IE75" s="488"/>
      <c r="IF75" s="488"/>
      <c r="IG75" s="488"/>
      <c r="IH75" s="488"/>
      <c r="II75" s="488"/>
      <c r="IJ75" s="488"/>
      <c r="IK75" s="488"/>
      <c r="IL75" s="488"/>
      <c r="IM75" s="488"/>
      <c r="IN75" s="488"/>
      <c r="IO75" s="488"/>
      <c r="IP75" s="488"/>
      <c r="IQ75" s="488"/>
      <c r="IR75" s="488"/>
      <c r="IS75" s="488"/>
      <c r="IT75" s="488"/>
    </row>
    <row r="76" spans="1:254" s="489" customFormat="1">
      <c r="A76" s="233" t="s">
        <v>242</v>
      </c>
      <c r="B76" s="90" t="s">
        <v>222</v>
      </c>
      <c r="C76" s="231" t="s">
        <v>299</v>
      </c>
      <c r="D76" s="231" t="s">
        <v>305</v>
      </c>
      <c r="E76" s="240" t="s">
        <v>313</v>
      </c>
      <c r="F76" s="231" t="s">
        <v>243</v>
      </c>
      <c r="G76" s="316">
        <v>21000</v>
      </c>
      <c r="H76" s="316">
        <v>1000</v>
      </c>
      <c r="I76" s="316">
        <v>1000</v>
      </c>
    </row>
    <row r="77" spans="1:254" s="486" customFormat="1" ht="37.5">
      <c r="A77" s="301" t="s">
        <v>314</v>
      </c>
      <c r="B77" s="231" t="s">
        <v>222</v>
      </c>
      <c r="C77" s="98" t="s">
        <v>299</v>
      </c>
      <c r="D77" s="98" t="s">
        <v>315</v>
      </c>
      <c r="E77" s="240"/>
      <c r="F77" s="231"/>
      <c r="G77" s="315">
        <f>G78</f>
        <v>10000</v>
      </c>
      <c r="H77" s="315">
        <f>H78</f>
        <v>1000</v>
      </c>
      <c r="I77" s="315">
        <f>I82</f>
        <v>1000</v>
      </c>
    </row>
    <row r="78" spans="1:254" s="390" customFormat="1" ht="56.25">
      <c r="A78" s="235" t="s">
        <v>625</v>
      </c>
      <c r="B78" s="231" t="s">
        <v>222</v>
      </c>
      <c r="C78" s="98" t="s">
        <v>299</v>
      </c>
      <c r="D78" s="98" t="s">
        <v>315</v>
      </c>
      <c r="E78" s="240" t="s">
        <v>306</v>
      </c>
      <c r="F78" s="231"/>
      <c r="G78" s="315">
        <f>+G79</f>
        <v>10000</v>
      </c>
      <c r="H78" s="315">
        <f>+H79</f>
        <v>1000</v>
      </c>
      <c r="I78" s="315">
        <f>I79</f>
        <v>1000</v>
      </c>
    </row>
    <row r="79" spans="1:254" s="390" customFormat="1" ht="112.5">
      <c r="A79" s="300" t="s">
        <v>316</v>
      </c>
      <c r="B79" s="231" t="s">
        <v>222</v>
      </c>
      <c r="C79" s="98" t="s">
        <v>299</v>
      </c>
      <c r="D79" s="98" t="s">
        <v>315</v>
      </c>
      <c r="E79" s="240" t="s">
        <v>317</v>
      </c>
      <c r="F79" s="231"/>
      <c r="G79" s="316">
        <f>G80</f>
        <v>10000</v>
      </c>
      <c r="H79" s="316">
        <f>H80</f>
        <v>1000</v>
      </c>
      <c r="I79" s="316">
        <f>I80</f>
        <v>1000</v>
      </c>
    </row>
    <row r="80" spans="1:254" s="390" customFormat="1">
      <c r="A80" s="243" t="s">
        <v>318</v>
      </c>
      <c r="B80" s="90" t="s">
        <v>222</v>
      </c>
      <c r="C80" s="231" t="s">
        <v>299</v>
      </c>
      <c r="D80" s="231" t="s">
        <v>315</v>
      </c>
      <c r="E80" s="240" t="s">
        <v>319</v>
      </c>
      <c r="F80" s="231"/>
      <c r="G80" s="316">
        <f>G81</f>
        <v>10000</v>
      </c>
      <c r="H80" s="316">
        <f>H81</f>
        <v>1000</v>
      </c>
      <c r="I80" s="316">
        <f>I81</f>
        <v>1000</v>
      </c>
    </row>
    <row r="81" spans="1:9" s="390" customFormat="1" ht="37.5">
      <c r="A81" s="286" t="s">
        <v>320</v>
      </c>
      <c r="B81" s="90" t="s">
        <v>222</v>
      </c>
      <c r="C81" s="100" t="s">
        <v>299</v>
      </c>
      <c r="D81" s="100" t="s">
        <v>315</v>
      </c>
      <c r="E81" s="240" t="s">
        <v>321</v>
      </c>
      <c r="F81" s="231"/>
      <c r="G81" s="315">
        <f>+G82</f>
        <v>10000</v>
      </c>
      <c r="H81" s="315">
        <f>+H82</f>
        <v>1000</v>
      </c>
      <c r="I81" s="315">
        <f>I82</f>
        <v>1000</v>
      </c>
    </row>
    <row r="82" spans="1:9" s="390" customFormat="1">
      <c r="A82" s="239" t="s">
        <v>242</v>
      </c>
      <c r="B82" s="231" t="s">
        <v>222</v>
      </c>
      <c r="C82" s="100" t="s">
        <v>299</v>
      </c>
      <c r="D82" s="100" t="s">
        <v>315</v>
      </c>
      <c r="E82" s="240" t="s">
        <v>321</v>
      </c>
      <c r="F82" s="231" t="s">
        <v>243</v>
      </c>
      <c r="G82" s="316">
        <v>10000</v>
      </c>
      <c r="H82" s="316">
        <v>1000</v>
      </c>
      <c r="I82" s="316">
        <v>1000</v>
      </c>
    </row>
    <row r="83" spans="1:9" s="490" customFormat="1" ht="37.5">
      <c r="A83" s="290" t="s">
        <v>322</v>
      </c>
      <c r="B83" s="231" t="s">
        <v>222</v>
      </c>
      <c r="C83" s="249" t="s">
        <v>299</v>
      </c>
      <c r="D83" s="249">
        <v>14</v>
      </c>
      <c r="E83" s="240"/>
      <c r="F83" s="249"/>
      <c r="G83" s="315">
        <f>+G84</f>
        <v>252200</v>
      </c>
      <c r="H83" s="315">
        <f>+H84</f>
        <v>1000</v>
      </c>
      <c r="I83" s="315">
        <f>I84</f>
        <v>1000</v>
      </c>
    </row>
    <row r="84" spans="1:9" s="491" customFormat="1" ht="56.25">
      <c r="A84" s="290" t="s">
        <v>626</v>
      </c>
      <c r="B84" s="90" t="s">
        <v>222</v>
      </c>
      <c r="C84" s="249" t="s">
        <v>299</v>
      </c>
      <c r="D84" s="249">
        <v>14</v>
      </c>
      <c r="E84" s="240" t="s">
        <v>323</v>
      </c>
      <c r="F84" s="249"/>
      <c r="G84" s="315">
        <f>+G85</f>
        <v>252200</v>
      </c>
      <c r="H84" s="315">
        <f>+H85</f>
        <v>1000</v>
      </c>
      <c r="I84" s="315">
        <f>I85</f>
        <v>1000</v>
      </c>
    </row>
    <row r="85" spans="1:9" s="492" customFormat="1" ht="75">
      <c r="A85" s="290" t="s">
        <v>627</v>
      </c>
      <c r="B85" s="90" t="s">
        <v>222</v>
      </c>
      <c r="C85" s="249" t="s">
        <v>299</v>
      </c>
      <c r="D85" s="249" t="s">
        <v>324</v>
      </c>
      <c r="E85" s="240" t="s">
        <v>325</v>
      </c>
      <c r="F85" s="249"/>
      <c r="G85" s="315">
        <f t="shared" ref="G85:H87" si="9">G86</f>
        <v>252200</v>
      </c>
      <c r="H85" s="315">
        <f t="shared" si="9"/>
        <v>1000</v>
      </c>
      <c r="I85" s="315">
        <f>I86</f>
        <v>1000</v>
      </c>
    </row>
    <row r="86" spans="1:9" s="492" customFormat="1" ht="37.5">
      <c r="A86" s="290" t="s">
        <v>326</v>
      </c>
      <c r="B86" s="90" t="s">
        <v>222</v>
      </c>
      <c r="C86" s="249" t="s">
        <v>299</v>
      </c>
      <c r="D86" s="249" t="s">
        <v>324</v>
      </c>
      <c r="E86" s="240" t="s">
        <v>327</v>
      </c>
      <c r="F86" s="249"/>
      <c r="G86" s="315">
        <f>G87+G90+G92</f>
        <v>252200</v>
      </c>
      <c r="H86" s="315">
        <f>H87+H90+H92</f>
        <v>1000</v>
      </c>
      <c r="I86" s="315">
        <f>I87+I90+I92</f>
        <v>1000</v>
      </c>
    </row>
    <row r="87" spans="1:9" s="492" customFormat="1" ht="37.5">
      <c r="A87" s="244" t="s">
        <v>328</v>
      </c>
      <c r="B87" s="90" t="s">
        <v>222</v>
      </c>
      <c r="C87" s="275" t="s">
        <v>299</v>
      </c>
      <c r="D87" s="275">
        <v>14</v>
      </c>
      <c r="E87" s="280" t="s">
        <v>329</v>
      </c>
      <c r="F87" s="231"/>
      <c r="G87" s="315">
        <f>G88+G89</f>
        <v>252200</v>
      </c>
      <c r="H87" s="315">
        <f t="shared" si="9"/>
        <v>1000</v>
      </c>
      <c r="I87" s="315">
        <f>I88</f>
        <v>1000</v>
      </c>
    </row>
    <row r="88" spans="1:9" s="492" customFormat="1">
      <c r="A88" s="233" t="s">
        <v>242</v>
      </c>
      <c r="B88" s="231" t="s">
        <v>222</v>
      </c>
      <c r="C88" s="275" t="s">
        <v>299</v>
      </c>
      <c r="D88" s="275">
        <v>14</v>
      </c>
      <c r="E88" s="280" t="s">
        <v>329</v>
      </c>
      <c r="F88" s="231" t="s">
        <v>243</v>
      </c>
      <c r="G88" s="316">
        <v>1000</v>
      </c>
      <c r="H88" s="316">
        <v>1000</v>
      </c>
      <c r="I88" s="316">
        <v>1000</v>
      </c>
    </row>
    <row r="89" spans="1:9" s="493" customFormat="1">
      <c r="A89" s="375" t="s">
        <v>500</v>
      </c>
      <c r="B89" s="376" t="s">
        <v>222</v>
      </c>
      <c r="C89" s="377" t="s">
        <v>299</v>
      </c>
      <c r="D89" s="377">
        <v>14</v>
      </c>
      <c r="E89" s="280" t="s">
        <v>329</v>
      </c>
      <c r="F89" s="378" t="s">
        <v>501</v>
      </c>
      <c r="G89" s="516">
        <v>251200</v>
      </c>
      <c r="H89" s="516">
        <v>0</v>
      </c>
      <c r="I89" s="517">
        <v>0</v>
      </c>
    </row>
    <row r="90" spans="1:9" s="494" customFormat="1" ht="56.25" hidden="1">
      <c r="A90" s="339" t="s">
        <v>608</v>
      </c>
      <c r="B90" s="340" t="s">
        <v>222</v>
      </c>
      <c r="C90" s="341" t="s">
        <v>299</v>
      </c>
      <c r="D90" s="341">
        <v>14</v>
      </c>
      <c r="E90" s="342" t="s">
        <v>609</v>
      </c>
      <c r="F90" s="343"/>
      <c r="G90" s="344">
        <v>0</v>
      </c>
      <c r="H90" s="344">
        <f>H89</f>
        <v>0</v>
      </c>
      <c r="I90" s="344">
        <f>I89</f>
        <v>0</v>
      </c>
    </row>
    <row r="91" spans="1:9" s="494" customFormat="1" hidden="1">
      <c r="A91" s="346" t="s">
        <v>500</v>
      </c>
      <c r="B91" s="340" t="s">
        <v>222</v>
      </c>
      <c r="C91" s="341" t="s">
        <v>299</v>
      </c>
      <c r="D91" s="341">
        <v>14</v>
      </c>
      <c r="E91" s="342" t="s">
        <v>609</v>
      </c>
      <c r="F91" s="343" t="s">
        <v>501</v>
      </c>
      <c r="G91" s="344">
        <v>0</v>
      </c>
      <c r="H91" s="344">
        <v>0</v>
      </c>
      <c r="I91" s="347">
        <v>0</v>
      </c>
    </row>
    <row r="92" spans="1:9" s="494" customFormat="1" ht="56.25" hidden="1">
      <c r="A92" s="339" t="s">
        <v>610</v>
      </c>
      <c r="B92" s="340" t="s">
        <v>222</v>
      </c>
      <c r="C92" s="341" t="s">
        <v>299</v>
      </c>
      <c r="D92" s="341">
        <v>14</v>
      </c>
      <c r="E92" s="342" t="s">
        <v>611</v>
      </c>
      <c r="F92" s="343"/>
      <c r="G92" s="344">
        <f>G93</f>
        <v>0</v>
      </c>
      <c r="H92" s="344">
        <f>H93</f>
        <v>0</v>
      </c>
      <c r="I92" s="344">
        <f>I93</f>
        <v>0</v>
      </c>
    </row>
    <row r="93" spans="1:9" s="494" customFormat="1" hidden="1">
      <c r="A93" s="346" t="s">
        <v>500</v>
      </c>
      <c r="B93" s="340" t="s">
        <v>222</v>
      </c>
      <c r="C93" s="341" t="s">
        <v>299</v>
      </c>
      <c r="D93" s="341">
        <v>14</v>
      </c>
      <c r="E93" s="342" t="s">
        <v>611</v>
      </c>
      <c r="F93" s="343" t="s">
        <v>501</v>
      </c>
      <c r="G93" s="344">
        <v>0</v>
      </c>
      <c r="H93" s="344">
        <v>0</v>
      </c>
      <c r="I93" s="347">
        <v>0</v>
      </c>
    </row>
    <row r="94" spans="1:9" s="492" customFormat="1">
      <c r="A94" s="248" t="s">
        <v>330</v>
      </c>
      <c r="B94" s="95" t="s">
        <v>222</v>
      </c>
      <c r="C94" s="242" t="s">
        <v>236</v>
      </c>
      <c r="D94" s="247"/>
      <c r="E94" s="240"/>
      <c r="F94" s="242"/>
      <c r="G94" s="315">
        <f>G95+G109</f>
        <v>1150361</v>
      </c>
      <c r="H94" s="315">
        <f>H95+H109</f>
        <v>1186712</v>
      </c>
      <c r="I94" s="315">
        <f>I95+I109</f>
        <v>1195025</v>
      </c>
    </row>
    <row r="95" spans="1:9" s="491" customFormat="1">
      <c r="A95" s="248" t="s">
        <v>331</v>
      </c>
      <c r="B95" s="95" t="s">
        <v>222</v>
      </c>
      <c r="C95" s="242" t="s">
        <v>236</v>
      </c>
      <c r="D95" s="242" t="s">
        <v>305</v>
      </c>
      <c r="E95" s="240"/>
      <c r="F95" s="242"/>
      <c r="G95" s="315">
        <f>G96</f>
        <v>1129361</v>
      </c>
      <c r="H95" s="315">
        <f>H96</f>
        <v>1165712</v>
      </c>
      <c r="I95" s="315">
        <f>I96</f>
        <v>1174025</v>
      </c>
    </row>
    <row r="96" spans="1:9" s="390" customFormat="1" ht="75">
      <c r="A96" s="290" t="s">
        <v>332</v>
      </c>
      <c r="B96" s="95" t="s">
        <v>222</v>
      </c>
      <c r="C96" s="242" t="s">
        <v>236</v>
      </c>
      <c r="D96" s="242" t="s">
        <v>305</v>
      </c>
      <c r="E96" s="240" t="s">
        <v>333</v>
      </c>
      <c r="F96" s="242"/>
      <c r="G96" s="315">
        <f>G100+G102+G104+G106+G108</f>
        <v>1129361</v>
      </c>
      <c r="H96" s="315">
        <f>H100+H102+H104+H106+H108</f>
        <v>1165712</v>
      </c>
      <c r="I96" s="315">
        <f>I100+I102+I104+I106+I108</f>
        <v>1174025</v>
      </c>
    </row>
    <row r="97" spans="1:13" s="390" customFormat="1" ht="75">
      <c r="A97" s="290" t="s">
        <v>334</v>
      </c>
      <c r="B97" s="95" t="s">
        <v>222</v>
      </c>
      <c r="C97" s="242" t="s">
        <v>236</v>
      </c>
      <c r="D97" s="242" t="s">
        <v>305</v>
      </c>
      <c r="E97" s="240" t="s">
        <v>335</v>
      </c>
      <c r="F97" s="242"/>
      <c r="G97" s="315">
        <f t="shared" ref="G97:I98" si="10">G96</f>
        <v>1129361</v>
      </c>
      <c r="H97" s="315">
        <f t="shared" si="10"/>
        <v>1165712</v>
      </c>
      <c r="I97" s="315">
        <f t="shared" si="10"/>
        <v>1174025</v>
      </c>
    </row>
    <row r="98" spans="1:13" s="390" customFormat="1" ht="37.5">
      <c r="A98" s="244" t="s">
        <v>336</v>
      </c>
      <c r="B98" s="95" t="s">
        <v>222</v>
      </c>
      <c r="C98" s="242" t="s">
        <v>236</v>
      </c>
      <c r="D98" s="242" t="s">
        <v>305</v>
      </c>
      <c r="E98" s="240" t="s">
        <v>337</v>
      </c>
      <c r="F98" s="242"/>
      <c r="G98" s="315">
        <f t="shared" si="10"/>
        <v>1129361</v>
      </c>
      <c r="H98" s="315">
        <f t="shared" si="10"/>
        <v>1165712</v>
      </c>
      <c r="I98" s="315">
        <f t="shared" si="10"/>
        <v>1174025</v>
      </c>
    </row>
    <row r="99" spans="1:13" s="390" customFormat="1" ht="37.5">
      <c r="A99" s="267" t="s">
        <v>338</v>
      </c>
      <c r="B99" s="95" t="s">
        <v>222</v>
      </c>
      <c r="C99" s="242" t="s">
        <v>236</v>
      </c>
      <c r="D99" s="242" t="s">
        <v>305</v>
      </c>
      <c r="E99" s="240" t="s">
        <v>339</v>
      </c>
      <c r="F99" s="242"/>
      <c r="G99" s="315">
        <f>G100</f>
        <v>1129361</v>
      </c>
      <c r="H99" s="315">
        <f>H100</f>
        <v>1165712</v>
      </c>
      <c r="I99" s="315">
        <f>I100</f>
        <v>1174025</v>
      </c>
    </row>
    <row r="100" spans="1:13" s="390" customFormat="1" ht="37.5">
      <c r="A100" s="233" t="s">
        <v>292</v>
      </c>
      <c r="B100" s="95" t="s">
        <v>222</v>
      </c>
      <c r="C100" s="242" t="s">
        <v>236</v>
      </c>
      <c r="D100" s="242" t="s">
        <v>305</v>
      </c>
      <c r="E100" s="240" t="s">
        <v>339</v>
      </c>
      <c r="F100" s="242" t="s">
        <v>243</v>
      </c>
      <c r="G100" s="315">
        <v>1129361</v>
      </c>
      <c r="H100" s="315">
        <v>1165712</v>
      </c>
      <c r="I100" s="315">
        <v>1174025</v>
      </c>
    </row>
    <row r="101" spans="1:13" s="486" customFormat="1" ht="37.5" hidden="1">
      <c r="A101" s="102" t="s">
        <v>340</v>
      </c>
      <c r="B101" s="95" t="s">
        <v>222</v>
      </c>
      <c r="C101" s="242" t="s">
        <v>236</v>
      </c>
      <c r="D101" s="242" t="s">
        <v>305</v>
      </c>
      <c r="E101" s="247" t="s">
        <v>341</v>
      </c>
      <c r="F101" s="242"/>
      <c r="G101" s="315"/>
      <c r="H101" s="315"/>
      <c r="I101" s="315"/>
    </row>
    <row r="102" spans="1:13" s="390" customFormat="1" hidden="1">
      <c r="A102" s="241" t="s">
        <v>342</v>
      </c>
      <c r="B102" s="95" t="s">
        <v>222</v>
      </c>
      <c r="C102" s="242" t="s">
        <v>236</v>
      </c>
      <c r="D102" s="242" t="s">
        <v>305</v>
      </c>
      <c r="E102" s="247" t="s">
        <v>341</v>
      </c>
      <c r="F102" s="242" t="s">
        <v>343</v>
      </c>
      <c r="G102" s="315">
        <v>0</v>
      </c>
      <c r="H102" s="315"/>
      <c r="I102" s="315"/>
    </row>
    <row r="103" spans="1:13" s="390" customFormat="1" ht="56.25" hidden="1">
      <c r="A103" s="233" t="s">
        <v>344</v>
      </c>
      <c r="B103" s="231" t="s">
        <v>222</v>
      </c>
      <c r="C103" s="242" t="s">
        <v>236</v>
      </c>
      <c r="D103" s="231" t="s">
        <v>305</v>
      </c>
      <c r="E103" s="247" t="s">
        <v>345</v>
      </c>
      <c r="F103" s="242"/>
      <c r="G103" s="315">
        <f>G104</f>
        <v>0</v>
      </c>
      <c r="H103" s="315"/>
      <c r="I103" s="315"/>
    </row>
    <row r="104" spans="1:13" s="390" customFormat="1" hidden="1">
      <c r="A104" s="241" t="s">
        <v>342</v>
      </c>
      <c r="B104" s="231" t="s">
        <v>222</v>
      </c>
      <c r="C104" s="242" t="s">
        <v>236</v>
      </c>
      <c r="D104" s="231" t="s">
        <v>305</v>
      </c>
      <c r="E104" s="247" t="s">
        <v>345</v>
      </c>
      <c r="F104" s="242" t="s">
        <v>343</v>
      </c>
      <c r="G104" s="315">
        <v>0</v>
      </c>
      <c r="H104" s="315"/>
      <c r="I104" s="315"/>
    </row>
    <row r="105" spans="1:13" s="390" customFormat="1" ht="37.5" hidden="1">
      <c r="A105" s="102" t="s">
        <v>340</v>
      </c>
      <c r="B105" s="231" t="s">
        <v>222</v>
      </c>
      <c r="C105" s="242" t="s">
        <v>236</v>
      </c>
      <c r="D105" s="231" t="s">
        <v>305</v>
      </c>
      <c r="E105" s="247" t="s">
        <v>341</v>
      </c>
      <c r="F105" s="242"/>
      <c r="G105" s="315">
        <f>G106</f>
        <v>0</v>
      </c>
      <c r="H105" s="315"/>
      <c r="I105" s="315"/>
    </row>
    <row r="106" spans="1:13" s="390" customFormat="1" ht="37.5" hidden="1">
      <c r="A106" s="233" t="s">
        <v>292</v>
      </c>
      <c r="B106" s="95" t="s">
        <v>222</v>
      </c>
      <c r="C106" s="242" t="s">
        <v>236</v>
      </c>
      <c r="D106" s="242" t="s">
        <v>305</v>
      </c>
      <c r="E106" s="247" t="s">
        <v>341</v>
      </c>
      <c r="F106" s="242" t="s">
        <v>243</v>
      </c>
      <c r="G106" s="315"/>
      <c r="H106" s="315"/>
      <c r="I106" s="315"/>
    </row>
    <row r="107" spans="1:13" s="489" customFormat="1" ht="56.25" hidden="1">
      <c r="A107" s="233" t="s">
        <v>344</v>
      </c>
      <c r="B107" s="231" t="s">
        <v>222</v>
      </c>
      <c r="C107" s="242" t="s">
        <v>236</v>
      </c>
      <c r="D107" s="231" t="s">
        <v>305</v>
      </c>
      <c r="E107" s="247" t="s">
        <v>345</v>
      </c>
      <c r="F107" s="242"/>
      <c r="G107" s="315">
        <f>G108</f>
        <v>0</v>
      </c>
      <c r="H107" s="315"/>
      <c r="I107" s="315"/>
    </row>
    <row r="108" spans="1:13" s="486" customFormat="1" hidden="1">
      <c r="A108" s="233" t="s">
        <v>242</v>
      </c>
      <c r="B108" s="95" t="s">
        <v>222</v>
      </c>
      <c r="C108" s="242" t="s">
        <v>236</v>
      </c>
      <c r="D108" s="242" t="s">
        <v>305</v>
      </c>
      <c r="E108" s="247" t="s">
        <v>345</v>
      </c>
      <c r="F108" s="242" t="s">
        <v>243</v>
      </c>
      <c r="G108" s="315"/>
      <c r="H108" s="315"/>
      <c r="I108" s="315"/>
    </row>
    <row r="109" spans="1:13" s="390" customFormat="1">
      <c r="A109" s="235" t="s">
        <v>346</v>
      </c>
      <c r="B109" s="231" t="s">
        <v>222</v>
      </c>
      <c r="C109" s="231" t="s">
        <v>236</v>
      </c>
      <c r="D109" s="231">
        <v>12</v>
      </c>
      <c r="E109" s="232"/>
      <c r="F109" s="231"/>
      <c r="G109" s="315">
        <f>G110+G117+G125+G134+G130</f>
        <v>21000</v>
      </c>
      <c r="H109" s="315">
        <f>H110+H117+H125+H134+H130</f>
        <v>21000</v>
      </c>
      <c r="I109" s="315">
        <f>I110+I117+I125+I134+I130</f>
        <v>21000</v>
      </c>
      <c r="J109" s="528"/>
      <c r="K109" s="529"/>
      <c r="L109" s="529"/>
      <c r="M109" s="529"/>
    </row>
    <row r="110" spans="1:13" s="390" customFormat="1" ht="56.25">
      <c r="A110" s="245" t="s">
        <v>658</v>
      </c>
      <c r="B110" s="231" t="s">
        <v>222</v>
      </c>
      <c r="C110" s="231" t="s">
        <v>236</v>
      </c>
      <c r="D110" s="285" t="s">
        <v>347</v>
      </c>
      <c r="E110" s="103" t="s">
        <v>348</v>
      </c>
      <c r="F110" s="104"/>
      <c r="G110" s="315">
        <f>G111</f>
        <v>20000</v>
      </c>
      <c r="H110" s="315">
        <f t="shared" ref="H110:I115" si="11">H111</f>
        <v>20000</v>
      </c>
      <c r="I110" s="315">
        <f t="shared" si="11"/>
        <v>20000</v>
      </c>
    </row>
    <row r="111" spans="1:13" s="390" customFormat="1" ht="75">
      <c r="A111" s="299" t="s">
        <v>349</v>
      </c>
      <c r="B111" s="298" t="s">
        <v>222</v>
      </c>
      <c r="C111" s="298" t="s">
        <v>236</v>
      </c>
      <c r="D111" s="297" t="s">
        <v>347</v>
      </c>
      <c r="E111" s="296" t="s">
        <v>350</v>
      </c>
      <c r="F111" s="295"/>
      <c r="G111" s="315">
        <f>G112</f>
        <v>20000</v>
      </c>
      <c r="H111" s="315">
        <f t="shared" si="11"/>
        <v>20000</v>
      </c>
      <c r="I111" s="315">
        <f t="shared" si="11"/>
        <v>20000</v>
      </c>
    </row>
    <row r="112" spans="1:13" s="390" customFormat="1" ht="37.5">
      <c r="A112" s="235" t="s">
        <v>351</v>
      </c>
      <c r="B112" s="231" t="s">
        <v>222</v>
      </c>
      <c r="C112" s="231" t="s">
        <v>236</v>
      </c>
      <c r="D112" s="285" t="s">
        <v>347</v>
      </c>
      <c r="E112" s="238" t="s">
        <v>352</v>
      </c>
      <c r="F112" s="294"/>
      <c r="G112" s="315">
        <f>G113+G115</f>
        <v>20000</v>
      </c>
      <c r="H112" s="315">
        <f>H115</f>
        <v>20000</v>
      </c>
      <c r="I112" s="315">
        <f>I115</f>
        <v>20000</v>
      </c>
    </row>
    <row r="113" spans="1:10" s="390" customFormat="1" hidden="1">
      <c r="A113" s="286" t="s">
        <v>353</v>
      </c>
      <c r="B113" s="231" t="s">
        <v>222</v>
      </c>
      <c r="C113" s="231" t="s">
        <v>236</v>
      </c>
      <c r="D113" s="231" t="s">
        <v>347</v>
      </c>
      <c r="E113" s="232" t="s">
        <v>354</v>
      </c>
      <c r="F113" s="231"/>
      <c r="G113" s="348">
        <f>G114</f>
        <v>0</v>
      </c>
      <c r="H113" s="348">
        <f>H114</f>
        <v>0</v>
      </c>
      <c r="I113" s="348">
        <f>I114</f>
        <v>0</v>
      </c>
    </row>
    <row r="114" spans="1:10" s="390" customFormat="1" ht="37.5" hidden="1">
      <c r="A114" s="283" t="s">
        <v>292</v>
      </c>
      <c r="B114" s="231" t="s">
        <v>222</v>
      </c>
      <c r="C114" s="231" t="s">
        <v>236</v>
      </c>
      <c r="D114" s="231" t="s">
        <v>347</v>
      </c>
      <c r="E114" s="232" t="s">
        <v>354</v>
      </c>
      <c r="F114" s="231" t="s">
        <v>243</v>
      </c>
      <c r="G114" s="348">
        <v>0</v>
      </c>
      <c r="H114" s="348">
        <v>0</v>
      </c>
      <c r="I114" s="348">
        <f>I124</f>
        <v>0</v>
      </c>
    </row>
    <row r="115" spans="1:10" s="390" customFormat="1">
      <c r="A115" s="293" t="s">
        <v>355</v>
      </c>
      <c r="B115" s="231" t="s">
        <v>222</v>
      </c>
      <c r="C115" s="231" t="s">
        <v>236</v>
      </c>
      <c r="D115" s="231" t="s">
        <v>347</v>
      </c>
      <c r="E115" s="291" t="s">
        <v>356</v>
      </c>
      <c r="F115" s="242"/>
      <c r="G115" s="315">
        <f>G116</f>
        <v>20000</v>
      </c>
      <c r="H115" s="315">
        <f t="shared" si="11"/>
        <v>20000</v>
      </c>
      <c r="I115" s="315">
        <f t="shared" si="11"/>
        <v>20000</v>
      </c>
    </row>
    <row r="116" spans="1:10" s="390" customFormat="1">
      <c r="A116" s="292" t="s">
        <v>292</v>
      </c>
      <c r="B116" s="231" t="s">
        <v>222</v>
      </c>
      <c r="C116" s="231" t="s">
        <v>236</v>
      </c>
      <c r="D116" s="231" t="s">
        <v>347</v>
      </c>
      <c r="E116" s="291" t="s">
        <v>356</v>
      </c>
      <c r="F116" s="242" t="s">
        <v>243</v>
      </c>
      <c r="G116" s="315">
        <v>20000</v>
      </c>
      <c r="H116" s="315">
        <v>20000</v>
      </c>
      <c r="I116" s="315">
        <v>20000</v>
      </c>
    </row>
    <row r="117" spans="1:10" s="390" customFormat="1" ht="75" hidden="1">
      <c r="A117" s="290" t="s">
        <v>357</v>
      </c>
      <c r="B117" s="231" t="s">
        <v>222</v>
      </c>
      <c r="C117" s="231" t="s">
        <v>236</v>
      </c>
      <c r="D117" s="231" t="s">
        <v>347</v>
      </c>
      <c r="E117" s="289" t="s">
        <v>358</v>
      </c>
      <c r="F117" s="242"/>
      <c r="G117" s="315">
        <f t="shared" ref="G117:I120" si="12">G118</f>
        <v>0</v>
      </c>
      <c r="H117" s="315">
        <f t="shared" si="12"/>
        <v>0</v>
      </c>
      <c r="I117" s="315">
        <f t="shared" si="12"/>
        <v>0</v>
      </c>
    </row>
    <row r="118" spans="1:10" s="390" customFormat="1" ht="75" hidden="1">
      <c r="A118" s="290" t="s">
        <v>334</v>
      </c>
      <c r="B118" s="231" t="s">
        <v>222</v>
      </c>
      <c r="C118" s="231" t="s">
        <v>236</v>
      </c>
      <c r="D118" s="231" t="s">
        <v>347</v>
      </c>
      <c r="E118" s="289" t="s">
        <v>359</v>
      </c>
      <c r="F118" s="242"/>
      <c r="G118" s="315">
        <f t="shared" si="12"/>
        <v>0</v>
      </c>
      <c r="H118" s="315">
        <f t="shared" si="12"/>
        <v>0</v>
      </c>
      <c r="I118" s="315">
        <f t="shared" si="12"/>
        <v>0</v>
      </c>
    </row>
    <row r="119" spans="1:10" s="390" customFormat="1" ht="37.5" hidden="1">
      <c r="A119" s="243" t="s">
        <v>360</v>
      </c>
      <c r="B119" s="95" t="s">
        <v>222</v>
      </c>
      <c r="C119" s="242" t="s">
        <v>236</v>
      </c>
      <c r="D119" s="242" t="s">
        <v>347</v>
      </c>
      <c r="E119" s="240" t="s">
        <v>361</v>
      </c>
      <c r="F119" s="242"/>
      <c r="G119" s="315">
        <f t="shared" si="12"/>
        <v>0</v>
      </c>
      <c r="H119" s="315">
        <f t="shared" si="12"/>
        <v>0</v>
      </c>
      <c r="I119" s="315">
        <f t="shared" si="12"/>
        <v>0</v>
      </c>
    </row>
    <row r="120" spans="1:10" s="390" customFormat="1" ht="37.5" hidden="1">
      <c r="A120" s="267" t="s">
        <v>362</v>
      </c>
      <c r="B120" s="95" t="s">
        <v>222</v>
      </c>
      <c r="C120" s="242" t="s">
        <v>236</v>
      </c>
      <c r="D120" s="242" t="s">
        <v>347</v>
      </c>
      <c r="E120" s="240" t="s">
        <v>361</v>
      </c>
      <c r="F120" s="242"/>
      <c r="G120" s="315">
        <f t="shared" si="12"/>
        <v>0</v>
      </c>
      <c r="H120" s="315">
        <f t="shared" si="12"/>
        <v>0</v>
      </c>
      <c r="I120" s="315">
        <f t="shared" si="12"/>
        <v>0</v>
      </c>
    </row>
    <row r="121" spans="1:10" s="486" customFormat="1" ht="37.5" hidden="1">
      <c r="A121" s="233" t="s">
        <v>292</v>
      </c>
      <c r="B121" s="95" t="s">
        <v>222</v>
      </c>
      <c r="C121" s="242" t="s">
        <v>236</v>
      </c>
      <c r="D121" s="242" t="s">
        <v>347</v>
      </c>
      <c r="E121" s="240" t="s">
        <v>363</v>
      </c>
      <c r="F121" s="242" t="s">
        <v>243</v>
      </c>
      <c r="G121" s="315">
        <v>0</v>
      </c>
      <c r="H121" s="315">
        <v>0</v>
      </c>
      <c r="I121" s="315">
        <v>0</v>
      </c>
    </row>
    <row r="122" spans="1:10" s="390" customFormat="1" hidden="1">
      <c r="A122" s="267" t="s">
        <v>355</v>
      </c>
      <c r="B122" s="231" t="s">
        <v>222</v>
      </c>
      <c r="C122" s="231" t="s">
        <v>236</v>
      </c>
      <c r="D122" s="231" t="s">
        <v>347</v>
      </c>
      <c r="E122" s="232" t="s">
        <v>364</v>
      </c>
      <c r="F122" s="231"/>
      <c r="G122" s="315">
        <f>G123</f>
        <v>0</v>
      </c>
      <c r="H122" s="315">
        <f>H123</f>
        <v>0</v>
      </c>
      <c r="I122" s="315">
        <f>I123</f>
        <v>0</v>
      </c>
    </row>
    <row r="123" spans="1:10" s="390" customFormat="1" hidden="1">
      <c r="A123" s="233" t="s">
        <v>242</v>
      </c>
      <c r="B123" s="231" t="s">
        <v>222</v>
      </c>
      <c r="C123" s="231" t="s">
        <v>236</v>
      </c>
      <c r="D123" s="231" t="s">
        <v>347</v>
      </c>
      <c r="E123" s="232" t="s">
        <v>364</v>
      </c>
      <c r="F123" s="231" t="s">
        <v>243</v>
      </c>
      <c r="G123" s="316">
        <v>0</v>
      </c>
      <c r="H123" s="316">
        <v>0</v>
      </c>
      <c r="I123" s="316">
        <v>0</v>
      </c>
    </row>
    <row r="124" spans="1:10" s="390" customFormat="1" hidden="1">
      <c r="A124" s="233" t="s">
        <v>242</v>
      </c>
      <c r="B124" s="231" t="s">
        <v>222</v>
      </c>
      <c r="C124" s="231" t="s">
        <v>236</v>
      </c>
      <c r="D124" s="231" t="s">
        <v>347</v>
      </c>
      <c r="E124" s="232" t="s">
        <v>365</v>
      </c>
      <c r="F124" s="231" t="s">
        <v>243</v>
      </c>
      <c r="G124" s="316"/>
      <c r="H124" s="316"/>
      <c r="I124" s="316"/>
    </row>
    <row r="125" spans="1:10" s="390" customFormat="1" hidden="1">
      <c r="A125" s="244" t="s">
        <v>288</v>
      </c>
      <c r="B125" s="231" t="s">
        <v>222</v>
      </c>
      <c r="C125" s="231" t="s">
        <v>236</v>
      </c>
      <c r="D125" s="231" t="s">
        <v>347</v>
      </c>
      <c r="E125" s="238" t="s">
        <v>366</v>
      </c>
      <c r="F125" s="231"/>
      <c r="G125" s="316"/>
      <c r="H125" s="316"/>
      <c r="I125" s="316">
        <f>I126</f>
        <v>0</v>
      </c>
    </row>
    <row r="126" spans="1:10" s="390" customFormat="1" ht="37.5" hidden="1">
      <c r="A126" s="237" t="s">
        <v>367</v>
      </c>
      <c r="B126" s="231" t="s">
        <v>222</v>
      </c>
      <c r="C126" s="231" t="s">
        <v>236</v>
      </c>
      <c r="D126" s="231" t="s">
        <v>347</v>
      </c>
      <c r="E126" s="238" t="s">
        <v>368</v>
      </c>
      <c r="F126" s="231"/>
      <c r="G126" s="316"/>
      <c r="H126" s="316"/>
      <c r="I126" s="316">
        <f>I127</f>
        <v>0</v>
      </c>
    </row>
    <row r="127" spans="1:10" s="390" customFormat="1" hidden="1">
      <c r="A127" s="233" t="s">
        <v>242</v>
      </c>
      <c r="B127" s="231" t="s">
        <v>222</v>
      </c>
      <c r="C127" s="231" t="s">
        <v>236</v>
      </c>
      <c r="D127" s="231" t="s">
        <v>347</v>
      </c>
      <c r="E127" s="238" t="s">
        <v>369</v>
      </c>
      <c r="F127" s="231" t="s">
        <v>243</v>
      </c>
      <c r="G127" s="316"/>
      <c r="H127" s="316"/>
      <c r="I127" s="316"/>
      <c r="J127" s="495"/>
    </row>
    <row r="128" spans="1:10" s="390" customFormat="1" ht="37.5" hidden="1">
      <c r="A128" s="241" t="s">
        <v>370</v>
      </c>
      <c r="B128" s="231" t="s">
        <v>222</v>
      </c>
      <c r="C128" s="231" t="s">
        <v>236</v>
      </c>
      <c r="D128" s="231" t="s">
        <v>347</v>
      </c>
      <c r="E128" s="232" t="s">
        <v>371</v>
      </c>
      <c r="F128" s="231"/>
      <c r="G128" s="316">
        <v>0</v>
      </c>
      <c r="H128" s="316">
        <v>0</v>
      </c>
      <c r="I128" s="316">
        <f>I129</f>
        <v>0</v>
      </c>
      <c r="J128" s="495"/>
    </row>
    <row r="129" spans="1:10" s="390" customFormat="1" hidden="1">
      <c r="A129" s="233" t="s">
        <v>242</v>
      </c>
      <c r="B129" s="231" t="s">
        <v>222</v>
      </c>
      <c r="C129" s="231" t="s">
        <v>236</v>
      </c>
      <c r="D129" s="231" t="s">
        <v>347</v>
      </c>
      <c r="E129" s="232" t="s">
        <v>371</v>
      </c>
      <c r="F129" s="231" t="s">
        <v>243</v>
      </c>
      <c r="G129" s="316">
        <v>0</v>
      </c>
      <c r="H129" s="316">
        <v>0</v>
      </c>
      <c r="I129" s="316">
        <v>0</v>
      </c>
      <c r="J129" s="495"/>
    </row>
    <row r="130" spans="1:10" s="480" customFormat="1" ht="37.5">
      <c r="A130" s="283" t="s">
        <v>629</v>
      </c>
      <c r="B130" s="231" t="s">
        <v>222</v>
      </c>
      <c r="C130" s="231" t="s">
        <v>236</v>
      </c>
      <c r="D130" s="285" t="s">
        <v>347</v>
      </c>
      <c r="E130" s="284" t="s">
        <v>372</v>
      </c>
      <c r="F130" s="231"/>
      <c r="G130" s="316">
        <f t="shared" ref="G130:I132" si="13">G131</f>
        <v>1000</v>
      </c>
      <c r="H130" s="316">
        <f t="shared" si="13"/>
        <v>1000</v>
      </c>
      <c r="I130" s="316">
        <f t="shared" si="13"/>
        <v>1000</v>
      </c>
    </row>
    <row r="131" spans="1:10" s="480" customFormat="1" ht="56.25">
      <c r="A131" s="288" t="s">
        <v>373</v>
      </c>
      <c r="B131" s="231" t="s">
        <v>222</v>
      </c>
      <c r="C131" s="231" t="s">
        <v>236</v>
      </c>
      <c r="D131" s="285" t="s">
        <v>347</v>
      </c>
      <c r="E131" s="287" t="s">
        <v>374</v>
      </c>
      <c r="F131" s="231"/>
      <c r="G131" s="316">
        <f t="shared" si="13"/>
        <v>1000</v>
      </c>
      <c r="H131" s="316">
        <f t="shared" si="13"/>
        <v>1000</v>
      </c>
      <c r="I131" s="316">
        <f t="shared" si="13"/>
        <v>1000</v>
      </c>
    </row>
    <row r="132" spans="1:10" s="480" customFormat="1" ht="37.5">
      <c r="A132" s="286" t="s">
        <v>375</v>
      </c>
      <c r="B132" s="231" t="s">
        <v>222</v>
      </c>
      <c r="C132" s="231" t="s">
        <v>236</v>
      </c>
      <c r="D132" s="285" t="s">
        <v>347</v>
      </c>
      <c r="E132" s="284" t="s">
        <v>376</v>
      </c>
      <c r="F132" s="231"/>
      <c r="G132" s="316">
        <f t="shared" si="13"/>
        <v>1000</v>
      </c>
      <c r="H132" s="316">
        <f t="shared" si="13"/>
        <v>1000</v>
      </c>
      <c r="I132" s="316">
        <f t="shared" si="13"/>
        <v>1000</v>
      </c>
    </row>
    <row r="133" spans="1:10" s="480" customFormat="1" ht="37.5">
      <c r="A133" s="283" t="s">
        <v>292</v>
      </c>
      <c r="B133" s="231" t="s">
        <v>222</v>
      </c>
      <c r="C133" s="231" t="s">
        <v>236</v>
      </c>
      <c r="D133" s="285" t="s">
        <v>347</v>
      </c>
      <c r="E133" s="284" t="s">
        <v>376</v>
      </c>
      <c r="F133" s="231" t="s">
        <v>243</v>
      </c>
      <c r="G133" s="316">
        <v>1000</v>
      </c>
      <c r="H133" s="316">
        <v>1000</v>
      </c>
      <c r="I133" s="316">
        <v>1000</v>
      </c>
    </row>
    <row r="134" spans="1:10" s="390" customFormat="1" ht="75" hidden="1">
      <c r="A134" s="233" t="s">
        <v>630</v>
      </c>
      <c r="B134" s="95" t="s">
        <v>222</v>
      </c>
      <c r="C134" s="249" t="s">
        <v>236</v>
      </c>
      <c r="D134" s="249" t="s">
        <v>347</v>
      </c>
      <c r="E134" s="247" t="s">
        <v>377</v>
      </c>
      <c r="F134" s="249"/>
      <c r="G134" s="335">
        <f>G135</f>
        <v>0</v>
      </c>
      <c r="H134" s="335">
        <f t="shared" ref="G134:I135" si="14">H135</f>
        <v>0</v>
      </c>
      <c r="I134" s="335">
        <f t="shared" si="14"/>
        <v>0</v>
      </c>
    </row>
    <row r="135" spans="1:10" s="390" customFormat="1" ht="75" hidden="1">
      <c r="A135" s="89" t="s">
        <v>378</v>
      </c>
      <c r="B135" s="95" t="s">
        <v>222</v>
      </c>
      <c r="C135" s="249" t="s">
        <v>236</v>
      </c>
      <c r="D135" s="249" t="s">
        <v>347</v>
      </c>
      <c r="E135" s="247" t="s">
        <v>379</v>
      </c>
      <c r="F135" s="249"/>
      <c r="G135" s="335">
        <f t="shared" si="14"/>
        <v>0</v>
      </c>
      <c r="H135" s="335">
        <f t="shared" si="14"/>
        <v>0</v>
      </c>
      <c r="I135" s="335">
        <f t="shared" si="14"/>
        <v>0</v>
      </c>
    </row>
    <row r="136" spans="1:10" s="390" customFormat="1" ht="56.25" hidden="1">
      <c r="A136" s="243" t="s">
        <v>380</v>
      </c>
      <c r="B136" s="95" t="s">
        <v>222</v>
      </c>
      <c r="C136" s="249" t="s">
        <v>236</v>
      </c>
      <c r="D136" s="249" t="s">
        <v>347</v>
      </c>
      <c r="E136" s="247" t="s">
        <v>381</v>
      </c>
      <c r="F136" s="249"/>
      <c r="G136" s="335">
        <f>G138+G140</f>
        <v>0</v>
      </c>
      <c r="H136" s="335">
        <f>H138+H140</f>
        <v>0</v>
      </c>
      <c r="I136" s="335">
        <f>I138+I140</f>
        <v>0</v>
      </c>
    </row>
    <row r="137" spans="1:10" s="390" customFormat="1" ht="37.5" hidden="1">
      <c r="A137" s="241" t="s">
        <v>382</v>
      </c>
      <c r="B137" s="231" t="s">
        <v>222</v>
      </c>
      <c r="C137" s="231" t="s">
        <v>236</v>
      </c>
      <c r="D137" s="231" t="s">
        <v>347</v>
      </c>
      <c r="E137" s="240" t="s">
        <v>383</v>
      </c>
      <c r="F137" s="231"/>
      <c r="G137" s="315">
        <f>G138</f>
        <v>0</v>
      </c>
      <c r="H137" s="315">
        <f>H138</f>
        <v>0</v>
      </c>
      <c r="I137" s="315">
        <f>I138</f>
        <v>0</v>
      </c>
    </row>
    <row r="138" spans="1:10" s="489" customFormat="1" ht="37.5" hidden="1">
      <c r="A138" s="233" t="s">
        <v>292</v>
      </c>
      <c r="B138" s="231" t="s">
        <v>222</v>
      </c>
      <c r="C138" s="231" t="s">
        <v>236</v>
      </c>
      <c r="D138" s="231" t="s">
        <v>347</v>
      </c>
      <c r="E138" s="240" t="s">
        <v>383</v>
      </c>
      <c r="F138" s="242" t="s">
        <v>243</v>
      </c>
      <c r="G138" s="315">
        <v>0</v>
      </c>
      <c r="H138" s="315">
        <v>0</v>
      </c>
      <c r="I138" s="315">
        <v>0</v>
      </c>
    </row>
    <row r="139" spans="1:10" s="486" customFormat="1" ht="37.5" hidden="1">
      <c r="A139" s="283" t="s">
        <v>384</v>
      </c>
      <c r="B139" s="231" t="s">
        <v>222</v>
      </c>
      <c r="C139" s="231" t="s">
        <v>236</v>
      </c>
      <c r="D139" s="231" t="s">
        <v>347</v>
      </c>
      <c r="E139" s="240" t="s">
        <v>385</v>
      </c>
      <c r="F139" s="242"/>
      <c r="G139" s="315">
        <f>G140</f>
        <v>0</v>
      </c>
      <c r="H139" s="315">
        <f>H140</f>
        <v>0</v>
      </c>
      <c r="I139" s="315">
        <f>I140</f>
        <v>0</v>
      </c>
    </row>
    <row r="140" spans="1:10" s="480" customFormat="1" ht="37.5" hidden="1">
      <c r="A140" s="233" t="s">
        <v>292</v>
      </c>
      <c r="B140" s="231" t="s">
        <v>222</v>
      </c>
      <c r="C140" s="231" t="s">
        <v>236</v>
      </c>
      <c r="D140" s="231" t="s">
        <v>347</v>
      </c>
      <c r="E140" s="240" t="s">
        <v>385</v>
      </c>
      <c r="F140" s="242" t="s">
        <v>243</v>
      </c>
      <c r="G140" s="315">
        <v>0</v>
      </c>
      <c r="H140" s="315">
        <v>0</v>
      </c>
      <c r="I140" s="315">
        <v>0</v>
      </c>
    </row>
    <row r="141" spans="1:10" s="480" customFormat="1" hidden="1">
      <c r="A141" s="89" t="s">
        <v>386</v>
      </c>
      <c r="B141" s="90" t="s">
        <v>222</v>
      </c>
      <c r="C141" s="91" t="s">
        <v>236</v>
      </c>
      <c r="D141" s="91" t="s">
        <v>347</v>
      </c>
      <c r="E141" s="232" t="s">
        <v>387</v>
      </c>
      <c r="F141" s="91"/>
      <c r="G141" s="318"/>
      <c r="H141" s="318"/>
      <c r="I141" s="318"/>
    </row>
    <row r="142" spans="1:10" s="480" customFormat="1" ht="37.5" hidden="1">
      <c r="A142" s="233" t="s">
        <v>388</v>
      </c>
      <c r="B142" s="231" t="s">
        <v>222</v>
      </c>
      <c r="C142" s="91" t="s">
        <v>236</v>
      </c>
      <c r="D142" s="91" t="s">
        <v>305</v>
      </c>
      <c r="E142" s="240" t="s">
        <v>389</v>
      </c>
      <c r="F142" s="95" t="s">
        <v>243</v>
      </c>
      <c r="G142" s="327"/>
      <c r="H142" s="327"/>
      <c r="I142" s="327"/>
    </row>
    <row r="143" spans="1:10" s="480" customFormat="1" hidden="1">
      <c r="A143" s="244" t="s">
        <v>288</v>
      </c>
      <c r="B143" s="231" t="s">
        <v>222</v>
      </c>
      <c r="C143" s="231" t="s">
        <v>236</v>
      </c>
      <c r="D143" s="231" t="s">
        <v>347</v>
      </c>
      <c r="E143" s="240" t="s">
        <v>289</v>
      </c>
      <c r="F143" s="231"/>
      <c r="G143" s="315">
        <f>G148</f>
        <v>0</v>
      </c>
      <c r="H143" s="315">
        <f>H144+H146+H122+H148+H113</f>
        <v>0</v>
      </c>
      <c r="I143" s="315">
        <f>I144+I146+I122+I148+I113</f>
        <v>0</v>
      </c>
    </row>
    <row r="144" spans="1:10" s="480" customFormat="1" ht="37.5" hidden="1">
      <c r="A144" s="241" t="s">
        <v>382</v>
      </c>
      <c r="B144" s="231" t="s">
        <v>222</v>
      </c>
      <c r="C144" s="231" t="s">
        <v>236</v>
      </c>
      <c r="D144" s="231" t="s">
        <v>347</v>
      </c>
      <c r="E144" s="240" t="s">
        <v>390</v>
      </c>
      <c r="F144" s="231"/>
      <c r="G144" s="315">
        <f>G145</f>
        <v>0</v>
      </c>
      <c r="H144" s="315">
        <f>H145</f>
        <v>0</v>
      </c>
      <c r="I144" s="315">
        <f>I145</f>
        <v>0</v>
      </c>
    </row>
    <row r="145" spans="1:10" s="480" customFormat="1" ht="37.5" hidden="1">
      <c r="A145" s="233" t="s">
        <v>292</v>
      </c>
      <c r="B145" s="231" t="s">
        <v>222</v>
      </c>
      <c r="C145" s="231" t="s">
        <v>236</v>
      </c>
      <c r="D145" s="231" t="s">
        <v>347</v>
      </c>
      <c r="E145" s="240" t="s">
        <v>390</v>
      </c>
      <c r="F145" s="242" t="s">
        <v>243</v>
      </c>
      <c r="G145" s="315">
        <v>0</v>
      </c>
      <c r="H145" s="315">
        <v>0</v>
      </c>
      <c r="I145" s="315">
        <v>0</v>
      </c>
    </row>
    <row r="146" spans="1:10" s="480" customFormat="1" ht="37.5" hidden="1">
      <c r="A146" s="283" t="s">
        <v>384</v>
      </c>
      <c r="B146" s="231" t="s">
        <v>222</v>
      </c>
      <c r="C146" s="231" t="s">
        <v>236</v>
      </c>
      <c r="D146" s="231" t="s">
        <v>347</v>
      </c>
      <c r="E146" s="240" t="s">
        <v>391</v>
      </c>
      <c r="F146" s="242"/>
      <c r="G146" s="315">
        <f>G147</f>
        <v>0</v>
      </c>
      <c r="H146" s="315">
        <f>H147</f>
        <v>0</v>
      </c>
      <c r="I146" s="315">
        <f>I147</f>
        <v>0</v>
      </c>
    </row>
    <row r="147" spans="1:10" s="390" customFormat="1" ht="37.5" hidden="1">
      <c r="A147" s="233" t="s">
        <v>292</v>
      </c>
      <c r="B147" s="231" t="s">
        <v>222</v>
      </c>
      <c r="C147" s="231" t="s">
        <v>236</v>
      </c>
      <c r="D147" s="231" t="s">
        <v>347</v>
      </c>
      <c r="E147" s="240" t="s">
        <v>391</v>
      </c>
      <c r="F147" s="242" t="s">
        <v>243</v>
      </c>
      <c r="G147" s="315">
        <v>0</v>
      </c>
      <c r="H147" s="315">
        <v>0</v>
      </c>
      <c r="I147" s="315">
        <v>0</v>
      </c>
    </row>
    <row r="148" spans="1:10" s="390" customFormat="1" ht="37.5" hidden="1">
      <c r="A148" s="237" t="s">
        <v>367</v>
      </c>
      <c r="B148" s="231" t="s">
        <v>222</v>
      </c>
      <c r="C148" s="231" t="s">
        <v>236</v>
      </c>
      <c r="D148" s="231" t="s">
        <v>347</v>
      </c>
      <c r="E148" s="238" t="s">
        <v>392</v>
      </c>
      <c r="F148" s="231"/>
      <c r="G148" s="315">
        <f>G149</f>
        <v>0</v>
      </c>
      <c r="H148" s="315">
        <f>H149</f>
        <v>0</v>
      </c>
      <c r="I148" s="315">
        <f>I149</f>
        <v>0</v>
      </c>
    </row>
    <row r="149" spans="1:10" s="390" customFormat="1" hidden="1">
      <c r="A149" s="233" t="s">
        <v>242</v>
      </c>
      <c r="B149" s="231" t="s">
        <v>222</v>
      </c>
      <c r="C149" s="231" t="s">
        <v>236</v>
      </c>
      <c r="D149" s="231" t="s">
        <v>347</v>
      </c>
      <c r="E149" s="238" t="s">
        <v>392</v>
      </c>
      <c r="F149" s="231" t="s">
        <v>243</v>
      </c>
      <c r="G149" s="315"/>
      <c r="H149" s="315">
        <v>0</v>
      </c>
      <c r="I149" s="315">
        <v>0</v>
      </c>
    </row>
    <row r="150" spans="1:10" s="390" customFormat="1">
      <c r="A150" s="274" t="s">
        <v>393</v>
      </c>
      <c r="B150" s="95" t="s">
        <v>222</v>
      </c>
      <c r="C150" s="249" t="s">
        <v>394</v>
      </c>
      <c r="D150" s="249"/>
      <c r="E150" s="240"/>
      <c r="F150" s="249"/>
      <c r="G150" s="335">
        <f>G151+G162+G190</f>
        <v>4898830</v>
      </c>
      <c r="H150" s="335">
        <f>H151+H162+H190</f>
        <v>3590000</v>
      </c>
      <c r="I150" s="335">
        <f>I151+I162+I190</f>
        <v>3770000</v>
      </c>
    </row>
    <row r="151" spans="1:10" s="390" customFormat="1">
      <c r="A151" s="274" t="s">
        <v>395</v>
      </c>
      <c r="B151" s="95" t="s">
        <v>222</v>
      </c>
      <c r="C151" s="249" t="s">
        <v>394</v>
      </c>
      <c r="D151" s="249" t="s">
        <v>224</v>
      </c>
      <c r="E151" s="247"/>
      <c r="F151" s="249"/>
      <c r="G151" s="335">
        <f t="shared" ref="G151:I153" si="15">G152</f>
        <v>20000</v>
      </c>
      <c r="H151" s="335">
        <f t="shared" si="15"/>
        <v>20000</v>
      </c>
      <c r="I151" s="335">
        <f t="shared" si="15"/>
        <v>20000</v>
      </c>
    </row>
    <row r="152" spans="1:10" s="486" customFormat="1" ht="75">
      <c r="A152" s="233" t="s">
        <v>630</v>
      </c>
      <c r="B152" s="95" t="s">
        <v>222</v>
      </c>
      <c r="C152" s="249" t="s">
        <v>394</v>
      </c>
      <c r="D152" s="249" t="s">
        <v>224</v>
      </c>
      <c r="E152" s="247" t="s">
        <v>377</v>
      </c>
      <c r="F152" s="249"/>
      <c r="G152" s="335">
        <f>G153+G157</f>
        <v>20000</v>
      </c>
      <c r="H152" s="335">
        <f t="shared" si="15"/>
        <v>20000</v>
      </c>
      <c r="I152" s="335">
        <f t="shared" si="15"/>
        <v>20000</v>
      </c>
    </row>
    <row r="153" spans="1:10" s="390" customFormat="1" ht="75">
      <c r="A153" s="89" t="s">
        <v>378</v>
      </c>
      <c r="B153" s="95" t="s">
        <v>222</v>
      </c>
      <c r="C153" s="249" t="s">
        <v>394</v>
      </c>
      <c r="D153" s="249" t="s">
        <v>224</v>
      </c>
      <c r="E153" s="247" t="s">
        <v>396</v>
      </c>
      <c r="F153" s="249"/>
      <c r="G153" s="335">
        <f t="shared" si="15"/>
        <v>20000</v>
      </c>
      <c r="H153" s="335">
        <f t="shared" si="15"/>
        <v>20000</v>
      </c>
      <c r="I153" s="335">
        <f t="shared" si="15"/>
        <v>20000</v>
      </c>
    </row>
    <row r="154" spans="1:10" s="390" customFormat="1" ht="37.5">
      <c r="A154" s="233" t="s">
        <v>397</v>
      </c>
      <c r="B154" s="95" t="s">
        <v>222</v>
      </c>
      <c r="C154" s="249" t="s">
        <v>394</v>
      </c>
      <c r="D154" s="249" t="s">
        <v>224</v>
      </c>
      <c r="E154" s="247" t="s">
        <v>398</v>
      </c>
      <c r="F154" s="249"/>
      <c r="G154" s="335">
        <f>G156</f>
        <v>20000</v>
      </c>
      <c r="H154" s="335">
        <f>H156</f>
        <v>20000</v>
      </c>
      <c r="I154" s="335">
        <f>I156</f>
        <v>20000</v>
      </c>
    </row>
    <row r="155" spans="1:10" s="390" customFormat="1">
      <c r="A155" s="282" t="s">
        <v>399</v>
      </c>
      <c r="B155" s="95" t="s">
        <v>222</v>
      </c>
      <c r="C155" s="249" t="s">
        <v>394</v>
      </c>
      <c r="D155" s="249" t="s">
        <v>224</v>
      </c>
      <c r="E155" s="250" t="s">
        <v>400</v>
      </c>
      <c r="F155" s="249"/>
      <c r="G155" s="335">
        <f>G156</f>
        <v>20000</v>
      </c>
      <c r="H155" s="335">
        <f>H156</f>
        <v>20000</v>
      </c>
      <c r="I155" s="335">
        <f>I156</f>
        <v>20000</v>
      </c>
    </row>
    <row r="156" spans="1:10" s="390" customFormat="1">
      <c r="A156" s="233" t="s">
        <v>242</v>
      </c>
      <c r="B156" s="95" t="s">
        <v>222</v>
      </c>
      <c r="C156" s="249" t="s">
        <v>394</v>
      </c>
      <c r="D156" s="249" t="s">
        <v>224</v>
      </c>
      <c r="E156" s="250" t="s">
        <v>400</v>
      </c>
      <c r="F156" s="249" t="s">
        <v>243</v>
      </c>
      <c r="G156" s="316">
        <v>20000</v>
      </c>
      <c r="H156" s="316">
        <v>20000</v>
      </c>
      <c r="I156" s="316">
        <v>20000</v>
      </c>
    </row>
    <row r="157" spans="1:10" s="94" customFormat="1" ht="56.25" hidden="1">
      <c r="A157" s="394" t="s">
        <v>612</v>
      </c>
      <c r="B157" s="496" t="s">
        <v>222</v>
      </c>
      <c r="C157" s="497" t="s">
        <v>394</v>
      </c>
      <c r="D157" s="497" t="s">
        <v>224</v>
      </c>
      <c r="E157" s="393" t="s">
        <v>613</v>
      </c>
      <c r="F157" s="353"/>
      <c r="G157" s="354">
        <f>G158+G160</f>
        <v>0</v>
      </c>
      <c r="H157" s="354">
        <f>H158+H160</f>
        <v>0</v>
      </c>
      <c r="I157" s="354">
        <f>I158+I160</f>
        <v>0</v>
      </c>
      <c r="J157" s="390"/>
    </row>
    <row r="158" spans="1:10" s="94" customFormat="1" ht="56.25" hidden="1">
      <c r="A158" s="244" t="s">
        <v>614</v>
      </c>
      <c r="B158" s="498" t="s">
        <v>222</v>
      </c>
      <c r="C158" s="353" t="s">
        <v>394</v>
      </c>
      <c r="D158" s="353" t="s">
        <v>224</v>
      </c>
      <c r="E158" s="391" t="s">
        <v>615</v>
      </c>
      <c r="F158" s="353"/>
      <c r="G158" s="359">
        <f>G159</f>
        <v>0</v>
      </c>
      <c r="H158" s="359">
        <f>H159</f>
        <v>0</v>
      </c>
      <c r="I158" s="359">
        <f>I159</f>
        <v>0</v>
      </c>
      <c r="J158" s="390"/>
    </row>
    <row r="159" spans="1:10" s="94" customFormat="1" hidden="1">
      <c r="A159" s="392" t="s">
        <v>342</v>
      </c>
      <c r="B159" s="498" t="s">
        <v>222</v>
      </c>
      <c r="C159" s="353" t="s">
        <v>394</v>
      </c>
      <c r="D159" s="353" t="s">
        <v>224</v>
      </c>
      <c r="E159" s="391" t="s">
        <v>615</v>
      </c>
      <c r="F159" s="353" t="s">
        <v>343</v>
      </c>
      <c r="G159" s="359">
        <v>0</v>
      </c>
      <c r="H159" s="361">
        <v>0</v>
      </c>
      <c r="I159" s="361">
        <v>0</v>
      </c>
      <c r="J159" s="390"/>
    </row>
    <row r="160" spans="1:10" s="94" customFormat="1" ht="56.25" hidden="1">
      <c r="A160" s="244" t="s">
        <v>616</v>
      </c>
      <c r="B160" s="498" t="s">
        <v>222</v>
      </c>
      <c r="C160" s="353" t="s">
        <v>394</v>
      </c>
      <c r="D160" s="353" t="s">
        <v>224</v>
      </c>
      <c r="E160" s="391" t="s">
        <v>617</v>
      </c>
      <c r="F160" s="353"/>
      <c r="G160" s="359">
        <f>G161</f>
        <v>0</v>
      </c>
      <c r="H160" s="359">
        <f>H161</f>
        <v>0</v>
      </c>
      <c r="I160" s="359">
        <f>I161</f>
        <v>0</v>
      </c>
      <c r="J160" s="390"/>
    </row>
    <row r="161" spans="1:13" s="94" customFormat="1" hidden="1">
      <c r="A161" s="392" t="s">
        <v>342</v>
      </c>
      <c r="B161" s="498" t="s">
        <v>222</v>
      </c>
      <c r="C161" s="353" t="s">
        <v>394</v>
      </c>
      <c r="D161" s="353" t="s">
        <v>224</v>
      </c>
      <c r="E161" s="391" t="s">
        <v>617</v>
      </c>
      <c r="F161" s="353" t="s">
        <v>343</v>
      </c>
      <c r="G161" s="359">
        <v>0</v>
      </c>
      <c r="H161" s="361">
        <v>0</v>
      </c>
      <c r="I161" s="361">
        <v>0</v>
      </c>
      <c r="J161" s="390"/>
    </row>
    <row r="162" spans="1:13" s="390" customFormat="1">
      <c r="A162" s="274" t="s">
        <v>401</v>
      </c>
      <c r="B162" s="231" t="s">
        <v>222</v>
      </c>
      <c r="C162" s="249" t="s">
        <v>394</v>
      </c>
      <c r="D162" s="249" t="s">
        <v>226</v>
      </c>
      <c r="E162" s="240"/>
      <c r="F162" s="249"/>
      <c r="G162" s="335">
        <f>G163+G167+G173</f>
        <v>351500</v>
      </c>
      <c r="H162" s="335">
        <f>H163+H167+H173</f>
        <v>270000</v>
      </c>
      <c r="I162" s="335">
        <f>I163+I167+I173</f>
        <v>270000</v>
      </c>
    </row>
    <row r="163" spans="1:13" s="390" customFormat="1" ht="75" hidden="1">
      <c r="A163" s="274" t="s">
        <v>402</v>
      </c>
      <c r="B163" s="90" t="s">
        <v>222</v>
      </c>
      <c r="C163" s="249" t="s">
        <v>394</v>
      </c>
      <c r="D163" s="249" t="s">
        <v>226</v>
      </c>
      <c r="E163" s="240" t="s">
        <v>403</v>
      </c>
      <c r="F163" s="249"/>
      <c r="G163" s="335"/>
      <c r="H163" s="335"/>
      <c r="I163" s="335">
        <f>I164</f>
        <v>0</v>
      </c>
    </row>
    <row r="164" spans="1:13" s="390" customFormat="1" ht="75" hidden="1">
      <c r="A164" s="281" t="s">
        <v>404</v>
      </c>
      <c r="B164" s="90" t="s">
        <v>222</v>
      </c>
      <c r="C164" s="275" t="s">
        <v>394</v>
      </c>
      <c r="D164" s="275" t="s">
        <v>226</v>
      </c>
      <c r="E164" s="240" t="s">
        <v>405</v>
      </c>
      <c r="F164" s="275"/>
      <c r="G164" s="336"/>
      <c r="H164" s="336"/>
      <c r="I164" s="336">
        <f>I165</f>
        <v>0</v>
      </c>
    </row>
    <row r="165" spans="1:13" s="390" customFormat="1" hidden="1">
      <c r="A165" s="89" t="s">
        <v>406</v>
      </c>
      <c r="B165" s="90" t="s">
        <v>222</v>
      </c>
      <c r="C165" s="91" t="s">
        <v>394</v>
      </c>
      <c r="D165" s="91" t="s">
        <v>226</v>
      </c>
      <c r="E165" s="232" t="s">
        <v>407</v>
      </c>
      <c r="F165" s="91"/>
      <c r="G165" s="318"/>
      <c r="H165" s="318"/>
      <c r="I165" s="318">
        <f>+I166</f>
        <v>0</v>
      </c>
    </row>
    <row r="166" spans="1:13" s="390" customFormat="1" hidden="1">
      <c r="A166" s="233" t="s">
        <v>408</v>
      </c>
      <c r="B166" s="90" t="s">
        <v>222</v>
      </c>
      <c r="C166" s="275" t="s">
        <v>394</v>
      </c>
      <c r="D166" s="275" t="s">
        <v>226</v>
      </c>
      <c r="E166" s="240" t="s">
        <v>407</v>
      </c>
      <c r="F166" s="231" t="s">
        <v>343</v>
      </c>
      <c r="G166" s="316"/>
      <c r="H166" s="316"/>
      <c r="I166" s="316"/>
    </row>
    <row r="167" spans="1:13" s="486" customFormat="1" ht="56.25" hidden="1">
      <c r="A167" s="233" t="s">
        <v>409</v>
      </c>
      <c r="B167" s="90" t="s">
        <v>222</v>
      </c>
      <c r="C167" s="275" t="s">
        <v>394</v>
      </c>
      <c r="D167" s="275" t="s">
        <v>226</v>
      </c>
      <c r="E167" s="242" t="s">
        <v>410</v>
      </c>
      <c r="F167" s="231"/>
      <c r="G167" s="316"/>
      <c r="H167" s="316"/>
      <c r="I167" s="316">
        <f>I168</f>
        <v>0</v>
      </c>
    </row>
    <row r="168" spans="1:13" s="480" customFormat="1" ht="56.25" hidden="1">
      <c r="A168" s="233" t="s">
        <v>411</v>
      </c>
      <c r="B168" s="90" t="s">
        <v>222</v>
      </c>
      <c r="C168" s="275" t="s">
        <v>394</v>
      </c>
      <c r="D168" s="275" t="s">
        <v>226</v>
      </c>
      <c r="E168" s="242" t="s">
        <v>412</v>
      </c>
      <c r="F168" s="231"/>
      <c r="G168" s="316"/>
      <c r="H168" s="316"/>
      <c r="I168" s="316">
        <f>I171</f>
        <v>0</v>
      </c>
      <c r="J168" s="528"/>
      <c r="K168" s="529"/>
      <c r="L168" s="529"/>
      <c r="M168" s="529"/>
    </row>
    <row r="169" spans="1:13" s="94" customFormat="1" hidden="1">
      <c r="A169" s="239" t="s">
        <v>413</v>
      </c>
      <c r="B169" s="90" t="s">
        <v>222</v>
      </c>
      <c r="C169" s="275" t="s">
        <v>394</v>
      </c>
      <c r="D169" s="275" t="s">
        <v>226</v>
      </c>
      <c r="E169" s="103" t="s">
        <v>414</v>
      </c>
      <c r="F169" s="231"/>
      <c r="G169" s="316"/>
      <c r="H169" s="316"/>
      <c r="I169" s="316"/>
    </row>
    <row r="170" spans="1:13" s="94" customFormat="1" hidden="1">
      <c r="A170" s="233" t="s">
        <v>242</v>
      </c>
      <c r="B170" s="90" t="s">
        <v>222</v>
      </c>
      <c r="C170" s="275" t="s">
        <v>394</v>
      </c>
      <c r="D170" s="275" t="s">
        <v>226</v>
      </c>
      <c r="E170" s="103" t="s">
        <v>414</v>
      </c>
      <c r="F170" s="231" t="s">
        <v>243</v>
      </c>
      <c r="G170" s="316"/>
      <c r="H170" s="316"/>
      <c r="I170" s="316"/>
    </row>
    <row r="171" spans="1:13" s="94" customFormat="1" hidden="1">
      <c r="A171" s="233" t="s">
        <v>415</v>
      </c>
      <c r="B171" s="90" t="s">
        <v>222</v>
      </c>
      <c r="C171" s="275" t="s">
        <v>394</v>
      </c>
      <c r="D171" s="275" t="s">
        <v>226</v>
      </c>
      <c r="E171" s="242" t="s">
        <v>416</v>
      </c>
      <c r="F171" s="231"/>
      <c r="G171" s="316"/>
      <c r="H171" s="316"/>
      <c r="I171" s="316">
        <f>I172</f>
        <v>0</v>
      </c>
    </row>
    <row r="172" spans="1:13" s="94" customFormat="1" hidden="1">
      <c r="A172" s="233" t="s">
        <v>242</v>
      </c>
      <c r="B172" s="90" t="s">
        <v>222</v>
      </c>
      <c r="C172" s="275" t="s">
        <v>394</v>
      </c>
      <c r="D172" s="275" t="s">
        <v>226</v>
      </c>
      <c r="E172" s="242" t="s">
        <v>416</v>
      </c>
      <c r="F172" s="231" t="s">
        <v>243</v>
      </c>
      <c r="G172" s="316"/>
      <c r="H172" s="316"/>
      <c r="I172" s="316"/>
    </row>
    <row r="173" spans="1:13" s="94" customFormat="1" ht="75">
      <c r="A173" s="233" t="s">
        <v>630</v>
      </c>
      <c r="B173" s="90" t="s">
        <v>222</v>
      </c>
      <c r="C173" s="275" t="s">
        <v>394</v>
      </c>
      <c r="D173" s="275" t="s">
        <v>226</v>
      </c>
      <c r="E173" s="280" t="s">
        <v>377</v>
      </c>
      <c r="F173" s="231"/>
      <c r="G173" s="316">
        <f>G174</f>
        <v>351500</v>
      </c>
      <c r="H173" s="316">
        <f>H174</f>
        <v>270000</v>
      </c>
      <c r="I173" s="316">
        <f>I174</f>
        <v>270000</v>
      </c>
    </row>
    <row r="174" spans="1:13" s="94" customFormat="1" ht="75">
      <c r="A174" s="89" t="s">
        <v>417</v>
      </c>
      <c r="B174" s="90" t="s">
        <v>222</v>
      </c>
      <c r="C174" s="275" t="s">
        <v>394</v>
      </c>
      <c r="D174" s="275" t="s">
        <v>226</v>
      </c>
      <c r="E174" s="280" t="s">
        <v>396</v>
      </c>
      <c r="F174" s="231"/>
      <c r="G174" s="316">
        <f>G175</f>
        <v>351500</v>
      </c>
      <c r="H174" s="316">
        <f>H176</f>
        <v>270000</v>
      </c>
      <c r="I174" s="316">
        <f>I176</f>
        <v>270000</v>
      </c>
    </row>
    <row r="175" spans="1:13" s="94" customFormat="1" ht="37.5">
      <c r="A175" s="89" t="s">
        <v>418</v>
      </c>
      <c r="B175" s="90" t="s">
        <v>222</v>
      </c>
      <c r="C175" s="275" t="s">
        <v>394</v>
      </c>
      <c r="D175" s="275" t="s">
        <v>226</v>
      </c>
      <c r="E175" s="280" t="s">
        <v>419</v>
      </c>
      <c r="F175" s="231"/>
      <c r="G175" s="316">
        <f>G176+G179</f>
        <v>351500</v>
      </c>
      <c r="H175" s="316">
        <f>H176</f>
        <v>270000</v>
      </c>
      <c r="I175" s="316">
        <f>I176</f>
        <v>270000</v>
      </c>
    </row>
    <row r="176" spans="1:13" s="94" customFormat="1">
      <c r="A176" s="239" t="s">
        <v>420</v>
      </c>
      <c r="B176" s="90" t="s">
        <v>222</v>
      </c>
      <c r="C176" s="275" t="s">
        <v>394</v>
      </c>
      <c r="D176" s="275" t="s">
        <v>226</v>
      </c>
      <c r="E176" s="280" t="s">
        <v>421</v>
      </c>
      <c r="F176" s="231"/>
      <c r="G176" s="316">
        <f>G177+G178+G184</f>
        <v>251000</v>
      </c>
      <c r="H176" s="316">
        <f>H177+H178</f>
        <v>270000</v>
      </c>
      <c r="I176" s="316">
        <f>I177+I178</f>
        <v>270000</v>
      </c>
    </row>
    <row r="177" spans="1:10" s="94" customFormat="1">
      <c r="A177" s="233" t="s">
        <v>242</v>
      </c>
      <c r="B177" s="90" t="s">
        <v>222</v>
      </c>
      <c r="C177" s="275" t="s">
        <v>394</v>
      </c>
      <c r="D177" s="275" t="s">
        <v>226</v>
      </c>
      <c r="E177" s="280" t="s">
        <v>421</v>
      </c>
      <c r="F177" s="231" t="s">
        <v>243</v>
      </c>
      <c r="G177" s="316">
        <v>251000</v>
      </c>
      <c r="H177" s="316">
        <v>270000</v>
      </c>
      <c r="I177" s="316">
        <v>270000</v>
      </c>
    </row>
    <row r="178" spans="1:10" s="94" customFormat="1" hidden="1">
      <c r="A178" s="233" t="s">
        <v>244</v>
      </c>
      <c r="B178" s="90" t="s">
        <v>222</v>
      </c>
      <c r="C178" s="275" t="s">
        <v>394</v>
      </c>
      <c r="D178" s="275" t="s">
        <v>226</v>
      </c>
      <c r="E178" s="280" t="s">
        <v>421</v>
      </c>
      <c r="F178" s="231" t="s">
        <v>245</v>
      </c>
      <c r="G178" s="316">
        <v>0</v>
      </c>
      <c r="H178" s="316">
        <v>0</v>
      </c>
      <c r="I178" s="316">
        <v>0</v>
      </c>
    </row>
    <row r="179" spans="1:10" s="499" customFormat="1" ht="37.5">
      <c r="A179" s="278" t="s">
        <v>656</v>
      </c>
      <c r="B179" s="90" t="s">
        <v>222</v>
      </c>
      <c r="C179" s="275" t="s">
        <v>394</v>
      </c>
      <c r="D179" s="275" t="s">
        <v>226</v>
      </c>
      <c r="E179" s="276" t="s">
        <v>657</v>
      </c>
      <c r="F179" s="231"/>
      <c r="G179" s="316">
        <f>G180</f>
        <v>100500</v>
      </c>
      <c r="H179" s="316">
        <v>0</v>
      </c>
      <c r="I179" s="316">
        <v>0</v>
      </c>
    </row>
    <row r="180" spans="1:10" s="94" customFormat="1">
      <c r="A180" s="277" t="s">
        <v>292</v>
      </c>
      <c r="B180" s="90" t="s">
        <v>222</v>
      </c>
      <c r="C180" s="275" t="s">
        <v>394</v>
      </c>
      <c r="D180" s="275" t="s">
        <v>226</v>
      </c>
      <c r="E180" s="276" t="s">
        <v>657</v>
      </c>
      <c r="F180" s="231" t="s">
        <v>243</v>
      </c>
      <c r="G180" s="316">
        <v>100500</v>
      </c>
      <c r="H180" s="316">
        <v>0</v>
      </c>
      <c r="I180" s="316">
        <v>0</v>
      </c>
    </row>
    <row r="181" spans="1:10" s="94" customFormat="1" ht="93.75" hidden="1">
      <c r="A181" s="233" t="s">
        <v>422</v>
      </c>
      <c r="B181" s="90" t="s">
        <v>222</v>
      </c>
      <c r="C181" s="275" t="s">
        <v>394</v>
      </c>
      <c r="D181" s="275" t="s">
        <v>226</v>
      </c>
      <c r="E181" s="279" t="s">
        <v>423</v>
      </c>
      <c r="F181" s="231"/>
      <c r="G181" s="316">
        <f>G182</f>
        <v>0</v>
      </c>
      <c r="H181" s="316">
        <f>H182</f>
        <v>0</v>
      </c>
      <c r="I181" s="316">
        <f>I182</f>
        <v>0</v>
      </c>
    </row>
    <row r="182" spans="1:10" s="94" customFormat="1" ht="37.5" hidden="1">
      <c r="A182" s="243" t="s">
        <v>424</v>
      </c>
      <c r="B182" s="90" t="s">
        <v>222</v>
      </c>
      <c r="C182" s="275" t="s">
        <v>394</v>
      </c>
      <c r="D182" s="275" t="s">
        <v>226</v>
      </c>
      <c r="E182" s="279" t="s">
        <v>425</v>
      </c>
      <c r="F182" s="231"/>
      <c r="G182" s="316">
        <f>G184</f>
        <v>0</v>
      </c>
      <c r="H182" s="316">
        <v>0</v>
      </c>
      <c r="I182" s="316">
        <v>0</v>
      </c>
    </row>
    <row r="183" spans="1:10" s="499" customFormat="1" ht="37.5" hidden="1">
      <c r="A183" s="278" t="s">
        <v>426</v>
      </c>
      <c r="B183" s="90" t="s">
        <v>222</v>
      </c>
      <c r="C183" s="275" t="s">
        <v>394</v>
      </c>
      <c r="D183" s="275" t="s">
        <v>226</v>
      </c>
      <c r="E183" s="276" t="s">
        <v>427</v>
      </c>
      <c r="F183" s="231"/>
      <c r="G183" s="316">
        <f>G184</f>
        <v>0</v>
      </c>
      <c r="H183" s="316">
        <v>0</v>
      </c>
      <c r="I183" s="316">
        <v>0</v>
      </c>
    </row>
    <row r="184" spans="1:10" s="94" customFormat="1" hidden="1">
      <c r="A184" s="277" t="s">
        <v>292</v>
      </c>
      <c r="B184" s="90" t="s">
        <v>222</v>
      </c>
      <c r="C184" s="275" t="s">
        <v>394</v>
      </c>
      <c r="D184" s="275" t="s">
        <v>226</v>
      </c>
      <c r="E184" s="276" t="s">
        <v>427</v>
      </c>
      <c r="F184" s="231" t="s">
        <v>243</v>
      </c>
      <c r="G184" s="316">
        <v>0</v>
      </c>
      <c r="H184" s="316">
        <v>0</v>
      </c>
      <c r="I184" s="316">
        <v>0</v>
      </c>
    </row>
    <row r="185" spans="1:10" s="94" customFormat="1" ht="37.5" hidden="1">
      <c r="A185" s="233" t="s">
        <v>428</v>
      </c>
      <c r="B185" s="90" t="s">
        <v>222</v>
      </c>
      <c r="C185" s="275" t="s">
        <v>394</v>
      </c>
      <c r="D185" s="275" t="s">
        <v>226</v>
      </c>
      <c r="E185" s="240" t="s">
        <v>429</v>
      </c>
      <c r="F185" s="231"/>
      <c r="G185" s="316"/>
      <c r="H185" s="316"/>
      <c r="I185" s="316">
        <f>I186</f>
        <v>0</v>
      </c>
    </row>
    <row r="186" spans="1:10" s="94" customFormat="1" ht="37.5" hidden="1">
      <c r="A186" s="233" t="s">
        <v>430</v>
      </c>
      <c r="B186" s="90" t="s">
        <v>222</v>
      </c>
      <c r="C186" s="275" t="s">
        <v>394</v>
      </c>
      <c r="D186" s="275" t="s">
        <v>226</v>
      </c>
      <c r="E186" s="240" t="s">
        <v>289</v>
      </c>
      <c r="F186" s="231"/>
      <c r="G186" s="316"/>
      <c r="H186" s="316"/>
      <c r="I186" s="316">
        <f>I187</f>
        <v>0</v>
      </c>
      <c r="J186" s="500"/>
    </row>
    <row r="187" spans="1:10" s="94" customFormat="1" ht="37.5" hidden="1">
      <c r="A187" s="237" t="s">
        <v>431</v>
      </c>
      <c r="B187" s="90" t="s">
        <v>222</v>
      </c>
      <c r="C187" s="275" t="s">
        <v>394</v>
      </c>
      <c r="D187" s="275" t="s">
        <v>226</v>
      </c>
      <c r="E187" s="240" t="s">
        <v>432</v>
      </c>
      <c r="F187" s="231"/>
      <c r="G187" s="316"/>
      <c r="H187" s="316"/>
      <c r="I187" s="316">
        <f>I188+I189</f>
        <v>0</v>
      </c>
      <c r="J187" s="500"/>
    </row>
    <row r="188" spans="1:10" s="94" customFormat="1" hidden="1">
      <c r="A188" s="233" t="s">
        <v>242</v>
      </c>
      <c r="B188" s="90" t="s">
        <v>222</v>
      </c>
      <c r="C188" s="275" t="s">
        <v>394</v>
      </c>
      <c r="D188" s="275" t="s">
        <v>226</v>
      </c>
      <c r="E188" s="242" t="s">
        <v>433</v>
      </c>
      <c r="F188" s="231" t="s">
        <v>243</v>
      </c>
      <c r="G188" s="316"/>
      <c r="H188" s="316"/>
      <c r="I188" s="316"/>
      <c r="J188" s="500"/>
    </row>
    <row r="189" spans="1:10" s="390" customFormat="1" hidden="1">
      <c r="A189" s="233" t="s">
        <v>244</v>
      </c>
      <c r="B189" s="90" t="s">
        <v>222</v>
      </c>
      <c r="C189" s="275" t="s">
        <v>394</v>
      </c>
      <c r="D189" s="275" t="s">
        <v>226</v>
      </c>
      <c r="E189" s="242" t="s">
        <v>434</v>
      </c>
      <c r="F189" s="231" t="s">
        <v>245</v>
      </c>
      <c r="G189" s="316"/>
      <c r="H189" s="316"/>
      <c r="I189" s="316"/>
      <c r="J189" s="495"/>
    </row>
    <row r="190" spans="1:10" s="390" customFormat="1">
      <c r="A190" s="274" t="s">
        <v>435</v>
      </c>
      <c r="B190" s="231" t="s">
        <v>222</v>
      </c>
      <c r="C190" s="249" t="s">
        <v>394</v>
      </c>
      <c r="D190" s="249" t="s">
        <v>299</v>
      </c>
      <c r="E190" s="240"/>
      <c r="F190" s="249"/>
      <c r="G190" s="362">
        <f>+G191+G212</f>
        <v>4527330</v>
      </c>
      <c r="H190" s="335">
        <f>+H191+H212</f>
        <v>3300000</v>
      </c>
      <c r="I190" s="335">
        <f>+I191+I212</f>
        <v>3480000</v>
      </c>
      <c r="J190" s="495"/>
    </row>
    <row r="191" spans="1:10" s="390" customFormat="1" ht="75">
      <c r="A191" s="233" t="s">
        <v>630</v>
      </c>
      <c r="B191" s="90" t="s">
        <v>222</v>
      </c>
      <c r="C191" s="249" t="s">
        <v>394</v>
      </c>
      <c r="D191" s="249" t="s">
        <v>299</v>
      </c>
      <c r="E191" s="232" t="s">
        <v>377</v>
      </c>
      <c r="F191" s="249"/>
      <c r="G191" s="335">
        <f>+G192</f>
        <v>3160000</v>
      </c>
      <c r="H191" s="335">
        <f>+H192</f>
        <v>2300000</v>
      </c>
      <c r="I191" s="335">
        <f>+I192</f>
        <v>2480000</v>
      </c>
      <c r="J191" s="495"/>
    </row>
    <row r="192" spans="1:10" s="390" customFormat="1" ht="75">
      <c r="A192" s="89" t="s">
        <v>436</v>
      </c>
      <c r="B192" s="90" t="s">
        <v>222</v>
      </c>
      <c r="C192" s="91" t="s">
        <v>394</v>
      </c>
      <c r="D192" s="91" t="s">
        <v>299</v>
      </c>
      <c r="E192" s="232" t="s">
        <v>396</v>
      </c>
      <c r="F192" s="91"/>
      <c r="G192" s="318">
        <f>G196+G200+G203+G208+G193</f>
        <v>3160000</v>
      </c>
      <c r="H192" s="318">
        <f>H196+H200+H203+H208</f>
        <v>2300000</v>
      </c>
      <c r="I192" s="318">
        <f>I196+I200+I203+I208</f>
        <v>2480000</v>
      </c>
      <c r="J192" s="495"/>
    </row>
    <row r="193" spans="1:10" s="94" customFormat="1" ht="37.5" hidden="1">
      <c r="A193" s="273" t="s">
        <v>437</v>
      </c>
      <c r="B193" s="108" t="s">
        <v>222</v>
      </c>
      <c r="C193" s="109" t="s">
        <v>394</v>
      </c>
      <c r="D193" s="110" t="s">
        <v>299</v>
      </c>
      <c r="E193" s="272" t="s">
        <v>438</v>
      </c>
      <c r="F193" s="271"/>
      <c r="G193" s="318">
        <f t="shared" ref="G193:I194" si="16">G194</f>
        <v>0</v>
      </c>
      <c r="H193" s="318">
        <f t="shared" si="16"/>
        <v>0</v>
      </c>
      <c r="I193" s="318">
        <f t="shared" si="16"/>
        <v>0</v>
      </c>
    </row>
    <row r="194" spans="1:10" s="94" customFormat="1" hidden="1">
      <c r="A194" s="267" t="s">
        <v>439</v>
      </c>
      <c r="B194" s="90" t="s">
        <v>222</v>
      </c>
      <c r="C194" s="91" t="s">
        <v>394</v>
      </c>
      <c r="D194" s="111" t="s">
        <v>299</v>
      </c>
      <c r="E194" s="268" t="s">
        <v>440</v>
      </c>
      <c r="F194" s="270"/>
      <c r="G194" s="318">
        <f t="shared" si="16"/>
        <v>0</v>
      </c>
      <c r="H194" s="318">
        <f t="shared" si="16"/>
        <v>0</v>
      </c>
      <c r="I194" s="318">
        <f t="shared" si="16"/>
        <v>0</v>
      </c>
    </row>
    <row r="195" spans="1:10" s="94" customFormat="1" ht="37.5" hidden="1">
      <c r="A195" s="269" t="s">
        <v>292</v>
      </c>
      <c r="B195" s="90" t="s">
        <v>222</v>
      </c>
      <c r="C195" s="91" t="s">
        <v>394</v>
      </c>
      <c r="D195" s="111" t="s">
        <v>299</v>
      </c>
      <c r="E195" s="268" t="s">
        <v>441</v>
      </c>
      <c r="F195" s="231" t="s">
        <v>243</v>
      </c>
      <c r="G195" s="318">
        <v>0</v>
      </c>
      <c r="H195" s="318">
        <v>0</v>
      </c>
      <c r="I195" s="318">
        <v>0</v>
      </c>
    </row>
    <row r="196" spans="1:10" s="390" customFormat="1">
      <c r="A196" s="233" t="s">
        <v>442</v>
      </c>
      <c r="B196" s="90" t="s">
        <v>222</v>
      </c>
      <c r="C196" s="91" t="s">
        <v>394</v>
      </c>
      <c r="D196" s="91" t="s">
        <v>299</v>
      </c>
      <c r="E196" s="232" t="s">
        <v>443</v>
      </c>
      <c r="F196" s="91"/>
      <c r="G196" s="318">
        <f>G197</f>
        <v>1660000</v>
      </c>
      <c r="H196" s="318">
        <f>H197</f>
        <v>1700000</v>
      </c>
      <c r="I196" s="318">
        <f>I197</f>
        <v>1880000</v>
      </c>
      <c r="J196" s="495"/>
    </row>
    <row r="197" spans="1:10" s="390" customFormat="1">
      <c r="A197" s="89" t="s">
        <v>444</v>
      </c>
      <c r="B197" s="90" t="s">
        <v>222</v>
      </c>
      <c r="C197" s="91" t="s">
        <v>394</v>
      </c>
      <c r="D197" s="91" t="s">
        <v>299</v>
      </c>
      <c r="E197" s="232" t="s">
        <v>445</v>
      </c>
      <c r="F197" s="91"/>
      <c r="G197" s="318">
        <f>SUM(G198:G199)</f>
        <v>1660000</v>
      </c>
      <c r="H197" s="318">
        <f>SUM(H198:H199)</f>
        <v>1700000</v>
      </c>
      <c r="I197" s="318">
        <f>SUM(I198:I199)</f>
        <v>1880000</v>
      </c>
      <c r="J197" s="495"/>
    </row>
    <row r="198" spans="1:10" s="94" customFormat="1">
      <c r="A198" s="233" t="s">
        <v>242</v>
      </c>
      <c r="B198" s="90" t="s">
        <v>222</v>
      </c>
      <c r="C198" s="91" t="s">
        <v>394</v>
      </c>
      <c r="D198" s="91" t="s">
        <v>299</v>
      </c>
      <c r="E198" s="232" t="s">
        <v>445</v>
      </c>
      <c r="F198" s="91" t="s">
        <v>243</v>
      </c>
      <c r="G198" s="318">
        <v>1660000</v>
      </c>
      <c r="H198" s="318">
        <v>1700000</v>
      </c>
      <c r="I198" s="318">
        <f>1680000+200000</f>
        <v>1880000</v>
      </c>
    </row>
    <row r="199" spans="1:10" s="94" customFormat="1">
      <c r="A199" s="233" t="s">
        <v>244</v>
      </c>
      <c r="B199" s="90" t="s">
        <v>222</v>
      </c>
      <c r="C199" s="91" t="s">
        <v>394</v>
      </c>
      <c r="D199" s="91" t="s">
        <v>299</v>
      </c>
      <c r="E199" s="232" t="s">
        <v>445</v>
      </c>
      <c r="F199" s="91" t="s">
        <v>245</v>
      </c>
      <c r="G199" s="318">
        <v>0</v>
      </c>
      <c r="H199" s="318"/>
      <c r="I199" s="318"/>
    </row>
    <row r="200" spans="1:10" s="489" customFormat="1" hidden="1">
      <c r="A200" s="233" t="s">
        <v>446</v>
      </c>
      <c r="B200" s="90" t="s">
        <v>222</v>
      </c>
      <c r="C200" s="91" t="s">
        <v>394</v>
      </c>
      <c r="D200" s="91" t="s">
        <v>299</v>
      </c>
      <c r="E200" s="232" t="s">
        <v>447</v>
      </c>
      <c r="F200" s="91"/>
      <c r="G200" s="318">
        <f t="shared" ref="G200:I201" si="17">G201</f>
        <v>0</v>
      </c>
      <c r="H200" s="318">
        <f t="shared" si="17"/>
        <v>0</v>
      </c>
      <c r="I200" s="318">
        <f t="shared" si="17"/>
        <v>0</v>
      </c>
    </row>
    <row r="201" spans="1:10" s="486" customFormat="1" hidden="1">
      <c r="A201" s="89" t="s">
        <v>444</v>
      </c>
      <c r="B201" s="90" t="s">
        <v>222</v>
      </c>
      <c r="C201" s="91" t="s">
        <v>394</v>
      </c>
      <c r="D201" s="91" t="s">
        <v>299</v>
      </c>
      <c r="E201" s="232" t="s">
        <v>448</v>
      </c>
      <c r="F201" s="91"/>
      <c r="G201" s="318">
        <f t="shared" si="17"/>
        <v>0</v>
      </c>
      <c r="H201" s="318">
        <f t="shared" si="17"/>
        <v>0</v>
      </c>
      <c r="I201" s="318">
        <f t="shared" si="17"/>
        <v>0</v>
      </c>
    </row>
    <row r="202" spans="1:10" s="390" customFormat="1" hidden="1">
      <c r="A202" s="233" t="s">
        <v>242</v>
      </c>
      <c r="B202" s="90" t="s">
        <v>222</v>
      </c>
      <c r="C202" s="91" t="s">
        <v>394</v>
      </c>
      <c r="D202" s="91" t="s">
        <v>299</v>
      </c>
      <c r="E202" s="232" t="s">
        <v>448</v>
      </c>
      <c r="F202" s="91" t="s">
        <v>243</v>
      </c>
      <c r="G202" s="318"/>
      <c r="H202" s="318"/>
      <c r="I202" s="318"/>
    </row>
    <row r="203" spans="1:10" s="390" customFormat="1" ht="37.5" hidden="1">
      <c r="A203" s="243" t="s">
        <v>449</v>
      </c>
      <c r="B203" s="90" t="s">
        <v>222</v>
      </c>
      <c r="C203" s="91" t="s">
        <v>394</v>
      </c>
      <c r="D203" s="91" t="s">
        <v>299</v>
      </c>
      <c r="E203" s="232" t="s">
        <v>447</v>
      </c>
      <c r="F203" s="91"/>
      <c r="G203" s="318"/>
      <c r="H203" s="318"/>
      <c r="I203" s="318">
        <f>I204+I206</f>
        <v>0</v>
      </c>
    </row>
    <row r="204" spans="1:10" s="390" customFormat="1" hidden="1">
      <c r="A204" s="267" t="s">
        <v>444</v>
      </c>
      <c r="B204" s="90" t="s">
        <v>222</v>
      </c>
      <c r="C204" s="91" t="s">
        <v>394</v>
      </c>
      <c r="D204" s="91" t="s">
        <v>299</v>
      </c>
      <c r="E204" s="232" t="s">
        <v>448</v>
      </c>
      <c r="F204" s="91"/>
      <c r="G204" s="318"/>
      <c r="H204" s="318"/>
      <c r="I204" s="318">
        <f>I205</f>
        <v>0</v>
      </c>
    </row>
    <row r="205" spans="1:10" s="390" customFormat="1" ht="37.5" hidden="1">
      <c r="A205" s="241" t="s">
        <v>292</v>
      </c>
      <c r="B205" s="90" t="s">
        <v>222</v>
      </c>
      <c r="C205" s="91" t="s">
        <v>394</v>
      </c>
      <c r="D205" s="91" t="s">
        <v>299</v>
      </c>
      <c r="E205" s="232" t="s">
        <v>448</v>
      </c>
      <c r="F205" s="91" t="s">
        <v>243</v>
      </c>
      <c r="G205" s="318"/>
      <c r="H205" s="318"/>
      <c r="I205" s="318"/>
    </row>
    <row r="206" spans="1:10" s="390" customFormat="1" ht="37.5" hidden="1">
      <c r="A206" s="233" t="s">
        <v>450</v>
      </c>
      <c r="B206" s="90" t="s">
        <v>222</v>
      </c>
      <c r="C206" s="91" t="s">
        <v>394</v>
      </c>
      <c r="D206" s="91" t="s">
        <v>299</v>
      </c>
      <c r="E206" s="232" t="s">
        <v>448</v>
      </c>
      <c r="F206" s="91"/>
      <c r="G206" s="318"/>
      <c r="H206" s="318"/>
      <c r="I206" s="318">
        <f>I207</f>
        <v>0</v>
      </c>
    </row>
    <row r="207" spans="1:10" s="390" customFormat="1" hidden="1">
      <c r="A207" s="233" t="s">
        <v>242</v>
      </c>
      <c r="B207" s="90" t="s">
        <v>222</v>
      </c>
      <c r="C207" s="91" t="s">
        <v>394</v>
      </c>
      <c r="D207" s="91" t="s">
        <v>299</v>
      </c>
      <c r="E207" s="232" t="s">
        <v>448</v>
      </c>
      <c r="F207" s="91" t="s">
        <v>243</v>
      </c>
      <c r="G207" s="318"/>
      <c r="H207" s="318"/>
      <c r="I207" s="318"/>
    </row>
    <row r="208" spans="1:10" s="390" customFormat="1" ht="37.5">
      <c r="A208" s="233" t="s">
        <v>451</v>
      </c>
      <c r="B208" s="90" t="s">
        <v>222</v>
      </c>
      <c r="C208" s="91" t="s">
        <v>394</v>
      </c>
      <c r="D208" s="91" t="s">
        <v>299</v>
      </c>
      <c r="E208" s="232" t="s">
        <v>452</v>
      </c>
      <c r="F208" s="91"/>
      <c r="G208" s="318">
        <f>G209</f>
        <v>1500000</v>
      </c>
      <c r="H208" s="318">
        <f>H209</f>
        <v>600000</v>
      </c>
      <c r="I208" s="318">
        <f>I209</f>
        <v>600000</v>
      </c>
      <c r="J208" s="495"/>
    </row>
    <row r="209" spans="1:10" s="390" customFormat="1">
      <c r="A209" s="89" t="s">
        <v>444</v>
      </c>
      <c r="B209" s="90" t="s">
        <v>222</v>
      </c>
      <c r="C209" s="91" t="s">
        <v>394</v>
      </c>
      <c r="D209" s="91" t="s">
        <v>299</v>
      </c>
      <c r="E209" s="232" t="s">
        <v>453</v>
      </c>
      <c r="F209" s="91"/>
      <c r="G209" s="318">
        <f>G210+G211</f>
        <v>1500000</v>
      </c>
      <c r="H209" s="318">
        <f>H210+H211</f>
        <v>600000</v>
      </c>
      <c r="I209" s="318">
        <f>I210+I211</f>
        <v>600000</v>
      </c>
      <c r="J209" s="495"/>
    </row>
    <row r="210" spans="1:10" s="390" customFormat="1">
      <c r="A210" s="233" t="s">
        <v>242</v>
      </c>
      <c r="B210" s="90" t="s">
        <v>222</v>
      </c>
      <c r="C210" s="91" t="s">
        <v>394</v>
      </c>
      <c r="D210" s="91" t="s">
        <v>299</v>
      </c>
      <c r="E210" s="232" t="s">
        <v>453</v>
      </c>
      <c r="F210" s="91" t="s">
        <v>243</v>
      </c>
      <c r="G210" s="318">
        <v>1500000</v>
      </c>
      <c r="H210" s="318">
        <v>600000</v>
      </c>
      <c r="I210" s="318">
        <v>600000</v>
      </c>
      <c r="J210" s="495"/>
    </row>
    <row r="211" spans="1:10" s="390" customFormat="1" hidden="1">
      <c r="A211" s="233" t="s">
        <v>244</v>
      </c>
      <c r="B211" s="90" t="s">
        <v>222</v>
      </c>
      <c r="C211" s="91" t="s">
        <v>394</v>
      </c>
      <c r="D211" s="91" t="s">
        <v>299</v>
      </c>
      <c r="E211" s="232" t="s">
        <v>453</v>
      </c>
      <c r="F211" s="91" t="s">
        <v>245</v>
      </c>
      <c r="G211" s="318"/>
      <c r="H211" s="318"/>
      <c r="I211" s="318"/>
      <c r="J211" s="495"/>
    </row>
    <row r="212" spans="1:10" s="390" customFormat="1" ht="56.25">
      <c r="A212" s="233" t="s">
        <v>454</v>
      </c>
      <c r="B212" s="90" t="s">
        <v>222</v>
      </c>
      <c r="C212" s="91" t="s">
        <v>394</v>
      </c>
      <c r="D212" s="91" t="s">
        <v>299</v>
      </c>
      <c r="E212" s="232" t="s">
        <v>455</v>
      </c>
      <c r="F212" s="91"/>
      <c r="G212" s="318">
        <f>G213+G219</f>
        <v>1367330</v>
      </c>
      <c r="H212" s="318">
        <f>H213+H219</f>
        <v>1000000</v>
      </c>
      <c r="I212" s="318">
        <f>I213+I219</f>
        <v>1000000</v>
      </c>
      <c r="J212" s="495"/>
    </row>
    <row r="213" spans="1:10" s="390" customFormat="1" ht="56.25">
      <c r="A213" s="233" t="s">
        <v>456</v>
      </c>
      <c r="B213" s="90" t="s">
        <v>222</v>
      </c>
      <c r="C213" s="91" t="s">
        <v>394</v>
      </c>
      <c r="D213" s="91" t="s">
        <v>299</v>
      </c>
      <c r="E213" s="232" t="s">
        <v>457</v>
      </c>
      <c r="F213" s="91"/>
      <c r="G213" s="318">
        <f t="shared" ref="G213:I214" si="18">G214</f>
        <v>1126526</v>
      </c>
      <c r="H213" s="318">
        <f t="shared" si="18"/>
        <v>0</v>
      </c>
      <c r="I213" s="318">
        <f t="shared" si="18"/>
        <v>0</v>
      </c>
      <c r="J213" s="495"/>
    </row>
    <row r="214" spans="1:10" s="390" customFormat="1">
      <c r="A214" s="243" t="s">
        <v>458</v>
      </c>
      <c r="B214" s="90" t="s">
        <v>222</v>
      </c>
      <c r="C214" s="91" t="s">
        <v>394</v>
      </c>
      <c r="D214" s="91" t="s">
        <v>299</v>
      </c>
      <c r="E214" s="232" t="s">
        <v>459</v>
      </c>
      <c r="F214" s="91"/>
      <c r="G214" s="318">
        <f t="shared" si="18"/>
        <v>1126526</v>
      </c>
      <c r="H214" s="318">
        <f t="shared" si="18"/>
        <v>0</v>
      </c>
      <c r="I214" s="318">
        <f t="shared" si="18"/>
        <v>0</v>
      </c>
    </row>
    <row r="215" spans="1:10" s="390" customFormat="1">
      <c r="A215" s="233" t="s">
        <v>242</v>
      </c>
      <c r="B215" s="90" t="s">
        <v>222</v>
      </c>
      <c r="C215" s="91" t="s">
        <v>394</v>
      </c>
      <c r="D215" s="91" t="s">
        <v>299</v>
      </c>
      <c r="E215" s="232" t="s">
        <v>459</v>
      </c>
      <c r="F215" s="91" t="s">
        <v>243</v>
      </c>
      <c r="G215" s="318">
        <v>1126526</v>
      </c>
      <c r="H215" s="318">
        <v>0</v>
      </c>
      <c r="I215" s="318">
        <v>0</v>
      </c>
    </row>
    <row r="216" spans="1:10" s="94" customFormat="1" ht="37.5" hidden="1">
      <c r="A216" s="266" t="s">
        <v>460</v>
      </c>
      <c r="B216" s="112" t="s">
        <v>222</v>
      </c>
      <c r="C216" s="113" t="s">
        <v>394</v>
      </c>
      <c r="D216" s="113" t="s">
        <v>299</v>
      </c>
      <c r="E216" s="265" t="s">
        <v>461</v>
      </c>
      <c r="F216" s="113"/>
      <c r="G216" s="363">
        <f>G217</f>
        <v>0</v>
      </c>
      <c r="H216" s="363"/>
      <c r="I216" s="363"/>
    </row>
    <row r="217" spans="1:10" s="94" customFormat="1" ht="37.5" hidden="1">
      <c r="A217" s="264" t="s">
        <v>462</v>
      </c>
      <c r="B217" s="114" t="s">
        <v>222</v>
      </c>
      <c r="C217" s="115" t="s">
        <v>394</v>
      </c>
      <c r="D217" s="115" t="s">
        <v>299</v>
      </c>
      <c r="E217" s="262" t="s">
        <v>463</v>
      </c>
      <c r="F217" s="115"/>
      <c r="G217" s="364">
        <f>G218</f>
        <v>0</v>
      </c>
      <c r="H217" s="364"/>
      <c r="I217" s="364"/>
    </row>
    <row r="218" spans="1:10" s="94" customFormat="1" ht="37.5" hidden="1">
      <c r="A218" s="263" t="s">
        <v>292</v>
      </c>
      <c r="B218" s="114" t="s">
        <v>222</v>
      </c>
      <c r="C218" s="115" t="s">
        <v>394</v>
      </c>
      <c r="D218" s="115" t="s">
        <v>299</v>
      </c>
      <c r="E218" s="262" t="s">
        <v>463</v>
      </c>
      <c r="F218" s="115" t="s">
        <v>243</v>
      </c>
      <c r="G218" s="364">
        <v>0</v>
      </c>
      <c r="H218" s="364"/>
      <c r="I218" s="364"/>
    </row>
    <row r="219" spans="1:10" s="94" customFormat="1" ht="37.5">
      <c r="A219" s="266" t="s">
        <v>464</v>
      </c>
      <c r="B219" s="112" t="s">
        <v>222</v>
      </c>
      <c r="C219" s="113" t="s">
        <v>394</v>
      </c>
      <c r="D219" s="113" t="s">
        <v>299</v>
      </c>
      <c r="E219" s="265" t="s">
        <v>465</v>
      </c>
      <c r="F219" s="113"/>
      <c r="G219" s="363">
        <f t="shared" ref="G219:I220" si="19">G220</f>
        <v>240804</v>
      </c>
      <c r="H219" s="363">
        <f t="shared" si="19"/>
        <v>1000000</v>
      </c>
      <c r="I219" s="363">
        <f t="shared" si="19"/>
        <v>1000000</v>
      </c>
    </row>
    <row r="220" spans="1:10" s="94" customFormat="1" ht="37.5">
      <c r="A220" s="264" t="s">
        <v>462</v>
      </c>
      <c r="B220" s="114" t="s">
        <v>222</v>
      </c>
      <c r="C220" s="115" t="s">
        <v>394</v>
      </c>
      <c r="D220" s="115" t="s">
        <v>299</v>
      </c>
      <c r="E220" s="262" t="s">
        <v>466</v>
      </c>
      <c r="F220" s="115"/>
      <c r="G220" s="364">
        <f t="shared" si="19"/>
        <v>240804</v>
      </c>
      <c r="H220" s="364">
        <f t="shared" si="19"/>
        <v>1000000</v>
      </c>
      <c r="I220" s="364">
        <f t="shared" si="19"/>
        <v>1000000</v>
      </c>
    </row>
    <row r="221" spans="1:10" s="94" customFormat="1" ht="37.5">
      <c r="A221" s="263" t="s">
        <v>292</v>
      </c>
      <c r="B221" s="114" t="s">
        <v>222</v>
      </c>
      <c r="C221" s="115" t="s">
        <v>394</v>
      </c>
      <c r="D221" s="115" t="s">
        <v>299</v>
      </c>
      <c r="E221" s="262" t="s">
        <v>466</v>
      </c>
      <c r="F221" s="115" t="s">
        <v>243</v>
      </c>
      <c r="G221" s="364">
        <v>240804</v>
      </c>
      <c r="H221" s="364">
        <v>1000000</v>
      </c>
      <c r="I221" s="364">
        <v>1000000</v>
      </c>
    </row>
    <row r="222" spans="1:10" s="94" customFormat="1" hidden="1">
      <c r="A222" s="248" t="s">
        <v>467</v>
      </c>
      <c r="B222" s="95" t="s">
        <v>222</v>
      </c>
      <c r="C222" s="242" t="s">
        <v>468</v>
      </c>
      <c r="D222" s="242"/>
      <c r="E222" s="240"/>
      <c r="F222" s="242"/>
      <c r="G222" s="315">
        <f t="shared" ref="G222:I223" si="20">+G223</f>
        <v>0</v>
      </c>
      <c r="H222" s="315">
        <f t="shared" si="20"/>
        <v>0</v>
      </c>
      <c r="I222" s="315">
        <f t="shared" si="20"/>
        <v>0</v>
      </c>
    </row>
    <row r="223" spans="1:10" s="94" customFormat="1" hidden="1">
      <c r="A223" s="261" t="s">
        <v>469</v>
      </c>
      <c r="B223" s="260" t="s">
        <v>222</v>
      </c>
      <c r="C223" s="258" t="s">
        <v>468</v>
      </c>
      <c r="D223" s="258" t="s">
        <v>224</v>
      </c>
      <c r="E223" s="259"/>
      <c r="F223" s="258"/>
      <c r="G223" s="365">
        <f t="shared" si="20"/>
        <v>0</v>
      </c>
      <c r="H223" s="365">
        <f t="shared" si="20"/>
        <v>0</v>
      </c>
      <c r="I223" s="365">
        <f t="shared" si="20"/>
        <v>0</v>
      </c>
    </row>
    <row r="224" spans="1:10" s="94" customFormat="1" ht="56.25" hidden="1">
      <c r="A224" s="233" t="s">
        <v>631</v>
      </c>
      <c r="B224" s="90" t="s">
        <v>222</v>
      </c>
      <c r="C224" s="231" t="s">
        <v>468</v>
      </c>
      <c r="D224" s="231" t="s">
        <v>224</v>
      </c>
      <c r="E224" s="240" t="s">
        <v>470</v>
      </c>
      <c r="F224" s="242"/>
      <c r="G224" s="315">
        <f>G225+G241</f>
        <v>0</v>
      </c>
      <c r="H224" s="315">
        <f>H225+H241</f>
        <v>0</v>
      </c>
      <c r="I224" s="315">
        <f>I225+I241</f>
        <v>0</v>
      </c>
    </row>
    <row r="225" spans="1:10" s="94" customFormat="1" ht="56.25" hidden="1">
      <c r="A225" s="255" t="s">
        <v>632</v>
      </c>
      <c r="B225" s="90" t="s">
        <v>222</v>
      </c>
      <c r="C225" s="231" t="s">
        <v>468</v>
      </c>
      <c r="D225" s="231" t="s">
        <v>224</v>
      </c>
      <c r="E225" s="240" t="s">
        <v>471</v>
      </c>
      <c r="F225" s="231"/>
      <c r="G225" s="315">
        <f>G226</f>
        <v>0</v>
      </c>
      <c r="H225" s="315">
        <f>H226</f>
        <v>0</v>
      </c>
      <c r="I225" s="315">
        <f>I226</f>
        <v>0</v>
      </c>
    </row>
    <row r="226" spans="1:10" s="94" customFormat="1" ht="37.5" hidden="1">
      <c r="A226" s="243" t="s">
        <v>472</v>
      </c>
      <c r="B226" s="90" t="s">
        <v>222</v>
      </c>
      <c r="C226" s="231" t="s">
        <v>468</v>
      </c>
      <c r="D226" s="231" t="s">
        <v>224</v>
      </c>
      <c r="E226" s="240" t="s">
        <v>473</v>
      </c>
      <c r="F226" s="231"/>
      <c r="G226" s="315">
        <f>G227+G237+G239+G233+G231+G235</f>
        <v>0</v>
      </c>
      <c r="H226" s="315">
        <f>H227+H237+H239+H233+H231+H235</f>
        <v>0</v>
      </c>
      <c r="I226" s="315">
        <f>I227+I237+I239+I233+I231+I235</f>
        <v>0</v>
      </c>
    </row>
    <row r="227" spans="1:10" s="489" customFormat="1" hidden="1">
      <c r="A227" s="233" t="s">
        <v>290</v>
      </c>
      <c r="B227" s="90" t="s">
        <v>222</v>
      </c>
      <c r="C227" s="231" t="s">
        <v>468</v>
      </c>
      <c r="D227" s="231" t="s">
        <v>224</v>
      </c>
      <c r="E227" s="240" t="s">
        <v>474</v>
      </c>
      <c r="F227" s="231"/>
      <c r="G227" s="315">
        <f>G229+G230+G228</f>
        <v>0</v>
      </c>
      <c r="H227" s="315">
        <f>H229+H230</f>
        <v>0</v>
      </c>
      <c r="I227" s="315">
        <f>SUM(I229:I230)</f>
        <v>0</v>
      </c>
    </row>
    <row r="228" spans="1:10" s="480" customFormat="1" ht="56.25" hidden="1">
      <c r="A228" s="235" t="s">
        <v>233</v>
      </c>
      <c r="B228" s="90" t="s">
        <v>222</v>
      </c>
      <c r="C228" s="231" t="s">
        <v>468</v>
      </c>
      <c r="D228" s="231" t="s">
        <v>224</v>
      </c>
      <c r="E228" s="240" t="s">
        <v>474</v>
      </c>
      <c r="F228" s="91" t="s">
        <v>234</v>
      </c>
      <c r="G228" s="316">
        <v>0</v>
      </c>
      <c r="H228" s="316"/>
      <c r="I228" s="316"/>
    </row>
    <row r="229" spans="1:10" s="486" customFormat="1" hidden="1">
      <c r="A229" s="233" t="s">
        <v>242</v>
      </c>
      <c r="B229" s="90" t="s">
        <v>222</v>
      </c>
      <c r="C229" s="231" t="s">
        <v>468</v>
      </c>
      <c r="D229" s="231" t="s">
        <v>224</v>
      </c>
      <c r="E229" s="240" t="s">
        <v>474</v>
      </c>
      <c r="F229" s="231" t="s">
        <v>243</v>
      </c>
      <c r="G229" s="316">
        <v>0</v>
      </c>
      <c r="H229" s="316"/>
      <c r="I229" s="316"/>
    </row>
    <row r="230" spans="1:10" s="390" customFormat="1" hidden="1">
      <c r="A230" s="233" t="s">
        <v>244</v>
      </c>
      <c r="B230" s="90" t="s">
        <v>222</v>
      </c>
      <c r="C230" s="231" t="s">
        <v>468</v>
      </c>
      <c r="D230" s="231" t="s">
        <v>224</v>
      </c>
      <c r="E230" s="240" t="s">
        <v>474</v>
      </c>
      <c r="F230" s="231" t="s">
        <v>245</v>
      </c>
      <c r="G230" s="316">
        <v>0</v>
      </c>
      <c r="H230" s="316"/>
      <c r="I230" s="316"/>
    </row>
    <row r="231" spans="1:10" s="390" customFormat="1" hidden="1">
      <c r="A231" s="116" t="s">
        <v>475</v>
      </c>
      <c r="B231" s="117" t="s">
        <v>222</v>
      </c>
      <c r="C231" s="118" t="s">
        <v>468</v>
      </c>
      <c r="D231" s="118" t="s">
        <v>224</v>
      </c>
      <c r="E231" s="240" t="s">
        <v>476</v>
      </c>
      <c r="F231" s="118"/>
      <c r="G231" s="316">
        <f>G232</f>
        <v>0</v>
      </c>
      <c r="H231" s="316">
        <f>H232</f>
        <v>0</v>
      </c>
      <c r="I231" s="316">
        <f>I232</f>
        <v>0</v>
      </c>
    </row>
    <row r="232" spans="1:10" s="390" customFormat="1" hidden="1">
      <c r="A232" s="119" t="s">
        <v>292</v>
      </c>
      <c r="B232" s="117" t="s">
        <v>222</v>
      </c>
      <c r="C232" s="118" t="s">
        <v>468</v>
      </c>
      <c r="D232" s="118" t="s">
        <v>224</v>
      </c>
      <c r="E232" s="240" t="s">
        <v>476</v>
      </c>
      <c r="F232" s="118" t="s">
        <v>243</v>
      </c>
      <c r="G232" s="316">
        <v>0</v>
      </c>
      <c r="H232" s="316">
        <v>0</v>
      </c>
      <c r="I232" s="316">
        <v>0</v>
      </c>
    </row>
    <row r="233" spans="1:10" s="390" customFormat="1" hidden="1">
      <c r="A233" s="116" t="s">
        <v>475</v>
      </c>
      <c r="B233" s="117" t="s">
        <v>222</v>
      </c>
      <c r="C233" s="118" t="s">
        <v>468</v>
      </c>
      <c r="D233" s="118" t="s">
        <v>224</v>
      </c>
      <c r="E233" s="240" t="s">
        <v>477</v>
      </c>
      <c r="F233" s="118"/>
      <c r="G233" s="316">
        <f>G234</f>
        <v>0</v>
      </c>
      <c r="H233" s="316">
        <f>H234</f>
        <v>0</v>
      </c>
      <c r="I233" s="316">
        <f>I234</f>
        <v>0</v>
      </c>
    </row>
    <row r="234" spans="1:10" s="390" customFormat="1" hidden="1">
      <c r="A234" s="119" t="s">
        <v>292</v>
      </c>
      <c r="B234" s="117" t="s">
        <v>222</v>
      </c>
      <c r="C234" s="118" t="s">
        <v>468</v>
      </c>
      <c r="D234" s="118" t="s">
        <v>224</v>
      </c>
      <c r="E234" s="240" t="s">
        <v>477</v>
      </c>
      <c r="F234" s="118" t="s">
        <v>243</v>
      </c>
      <c r="G234" s="316"/>
      <c r="H234" s="316">
        <v>0</v>
      </c>
      <c r="I234" s="316">
        <v>0</v>
      </c>
    </row>
    <row r="235" spans="1:10" s="483" customFormat="1" ht="37.5" hidden="1">
      <c r="A235" s="120" t="s">
        <v>478</v>
      </c>
      <c r="B235" s="117" t="s">
        <v>222</v>
      </c>
      <c r="C235" s="118" t="s">
        <v>468</v>
      </c>
      <c r="D235" s="118" t="s">
        <v>224</v>
      </c>
      <c r="E235" s="240" t="s">
        <v>479</v>
      </c>
      <c r="F235" s="118"/>
      <c r="G235" s="316">
        <f>G236</f>
        <v>0</v>
      </c>
      <c r="H235" s="316">
        <v>0</v>
      </c>
      <c r="I235" s="316">
        <v>0</v>
      </c>
    </row>
    <row r="236" spans="1:10" s="94" customFormat="1" ht="37.5" hidden="1">
      <c r="A236" s="257" t="s">
        <v>292</v>
      </c>
      <c r="B236" s="117" t="s">
        <v>222</v>
      </c>
      <c r="C236" s="118" t="s">
        <v>468</v>
      </c>
      <c r="D236" s="118" t="s">
        <v>224</v>
      </c>
      <c r="E236" s="240" t="s">
        <v>479</v>
      </c>
      <c r="F236" s="118" t="s">
        <v>243</v>
      </c>
      <c r="G236" s="316">
        <v>0</v>
      </c>
      <c r="H236" s="316">
        <v>0</v>
      </c>
      <c r="I236" s="316">
        <v>0</v>
      </c>
    </row>
    <row r="237" spans="1:10" s="480" customFormat="1" ht="37.5" hidden="1">
      <c r="A237" s="254" t="s">
        <v>480</v>
      </c>
      <c r="B237" s="90" t="s">
        <v>222</v>
      </c>
      <c r="C237" s="231" t="s">
        <v>468</v>
      </c>
      <c r="D237" s="231" t="s">
        <v>224</v>
      </c>
      <c r="E237" s="240" t="s">
        <v>481</v>
      </c>
      <c r="F237" s="231"/>
      <c r="G237" s="318">
        <f>G238</f>
        <v>0</v>
      </c>
      <c r="H237" s="318">
        <f>H238</f>
        <v>0</v>
      </c>
      <c r="I237" s="318">
        <f>I238</f>
        <v>0</v>
      </c>
    </row>
    <row r="238" spans="1:10" s="480" customFormat="1" ht="56.25" hidden="1">
      <c r="A238" s="235" t="s">
        <v>233</v>
      </c>
      <c r="B238" s="90" t="s">
        <v>222</v>
      </c>
      <c r="C238" s="231" t="s">
        <v>468</v>
      </c>
      <c r="D238" s="231" t="s">
        <v>224</v>
      </c>
      <c r="E238" s="240" t="s">
        <v>481</v>
      </c>
      <c r="F238" s="231" t="s">
        <v>234</v>
      </c>
      <c r="G238" s="316"/>
      <c r="H238" s="316">
        <v>0</v>
      </c>
      <c r="I238" s="316">
        <v>0</v>
      </c>
    </row>
    <row r="239" spans="1:10" s="480" customFormat="1" ht="37.5" hidden="1">
      <c r="A239" s="253" t="s">
        <v>482</v>
      </c>
      <c r="B239" s="90" t="s">
        <v>222</v>
      </c>
      <c r="C239" s="231" t="s">
        <v>468</v>
      </c>
      <c r="D239" s="231" t="s">
        <v>224</v>
      </c>
      <c r="E239" s="240" t="s">
        <v>483</v>
      </c>
      <c r="F239" s="231"/>
      <c r="G239" s="318">
        <f>G240</f>
        <v>0</v>
      </c>
      <c r="H239" s="318">
        <f>H240</f>
        <v>0</v>
      </c>
      <c r="I239" s="318">
        <f>I240</f>
        <v>0</v>
      </c>
    </row>
    <row r="240" spans="1:10" s="481" customFormat="1" ht="56.25" hidden="1">
      <c r="A240" s="235" t="s">
        <v>233</v>
      </c>
      <c r="B240" s="90" t="s">
        <v>222</v>
      </c>
      <c r="C240" s="231" t="s">
        <v>468</v>
      </c>
      <c r="D240" s="231" t="s">
        <v>224</v>
      </c>
      <c r="E240" s="240" t="s">
        <v>483</v>
      </c>
      <c r="F240" s="231" t="s">
        <v>234</v>
      </c>
      <c r="G240" s="316"/>
      <c r="H240" s="316"/>
      <c r="I240" s="316"/>
      <c r="J240" s="501">
        <f>G240+G246</f>
        <v>0</v>
      </c>
    </row>
    <row r="241" spans="1:10" s="482" customFormat="1" ht="56.25" hidden="1">
      <c r="A241" s="255" t="s">
        <v>633</v>
      </c>
      <c r="B241" s="90" t="s">
        <v>222</v>
      </c>
      <c r="C241" s="231" t="s">
        <v>468</v>
      </c>
      <c r="D241" s="231" t="s">
        <v>224</v>
      </c>
      <c r="E241" s="232" t="s">
        <v>484</v>
      </c>
      <c r="F241" s="91"/>
      <c r="G241" s="318">
        <f>G242</f>
        <v>0</v>
      </c>
      <c r="H241" s="318">
        <f>H242</f>
        <v>0</v>
      </c>
      <c r="I241" s="318">
        <f>I242</f>
        <v>0</v>
      </c>
      <c r="J241" s="482">
        <f>3568182</f>
        <v>3568182</v>
      </c>
    </row>
    <row r="242" spans="1:10" s="480" customFormat="1" ht="37.5" hidden="1">
      <c r="A242" s="243" t="s">
        <v>485</v>
      </c>
      <c r="B242" s="90" t="s">
        <v>222</v>
      </c>
      <c r="C242" s="231" t="s">
        <v>468</v>
      </c>
      <c r="D242" s="231" t="s">
        <v>224</v>
      </c>
      <c r="E242" s="252" t="s">
        <v>486</v>
      </c>
      <c r="F242" s="231"/>
      <c r="G242" s="316">
        <f>G243+G245+G247</f>
        <v>0</v>
      </c>
      <c r="H242" s="316">
        <f>H243+H245+H247</f>
        <v>0</v>
      </c>
      <c r="I242" s="316">
        <f>I243+I245+I247</f>
        <v>0</v>
      </c>
      <c r="J242" s="480">
        <v>3982600</v>
      </c>
    </row>
    <row r="243" spans="1:10" s="480" customFormat="1" ht="37.5" hidden="1">
      <c r="A243" s="254" t="s">
        <v>480</v>
      </c>
      <c r="B243" s="90" t="s">
        <v>222</v>
      </c>
      <c r="C243" s="231" t="s">
        <v>468</v>
      </c>
      <c r="D243" s="231" t="s">
        <v>224</v>
      </c>
      <c r="E243" s="252" t="s">
        <v>487</v>
      </c>
      <c r="F243" s="231"/>
      <c r="G243" s="316">
        <f>G244</f>
        <v>0</v>
      </c>
      <c r="H243" s="316">
        <v>0</v>
      </c>
      <c r="I243" s="316">
        <v>0</v>
      </c>
      <c r="J243" s="480">
        <f>J242-J241</f>
        <v>414418</v>
      </c>
    </row>
    <row r="244" spans="1:10" s="480" customFormat="1" ht="56.25" hidden="1">
      <c r="A244" s="235" t="s">
        <v>233</v>
      </c>
      <c r="B244" s="90" t="s">
        <v>222</v>
      </c>
      <c r="C244" s="231" t="s">
        <v>468</v>
      </c>
      <c r="D244" s="231" t="s">
        <v>224</v>
      </c>
      <c r="E244" s="240" t="s">
        <v>487</v>
      </c>
      <c r="F244" s="231" t="s">
        <v>234</v>
      </c>
      <c r="G244" s="316"/>
      <c r="H244" s="316">
        <v>0</v>
      </c>
      <c r="I244" s="316">
        <v>0</v>
      </c>
    </row>
    <row r="245" spans="1:10" s="480" customFormat="1" ht="37.5" hidden="1">
      <c r="A245" s="253" t="s">
        <v>482</v>
      </c>
      <c r="B245" s="90" t="s">
        <v>222</v>
      </c>
      <c r="C245" s="231" t="s">
        <v>468</v>
      </c>
      <c r="D245" s="231" t="s">
        <v>224</v>
      </c>
      <c r="E245" s="252" t="s">
        <v>488</v>
      </c>
      <c r="F245" s="231"/>
      <c r="G245" s="318">
        <f>G246</f>
        <v>0</v>
      </c>
      <c r="H245" s="318">
        <f>H246</f>
        <v>0</v>
      </c>
      <c r="I245" s="318">
        <f>I246</f>
        <v>0</v>
      </c>
    </row>
    <row r="246" spans="1:10" s="480" customFormat="1" ht="56.25" hidden="1">
      <c r="A246" s="243" t="s">
        <v>489</v>
      </c>
      <c r="B246" s="90" t="s">
        <v>222</v>
      </c>
      <c r="C246" s="231" t="s">
        <v>468</v>
      </c>
      <c r="D246" s="231" t="s">
        <v>224</v>
      </c>
      <c r="E246" s="252" t="s">
        <v>488</v>
      </c>
      <c r="F246" s="231" t="s">
        <v>234</v>
      </c>
      <c r="G246" s="316">
        <v>0</v>
      </c>
      <c r="H246" s="316">
        <v>0</v>
      </c>
      <c r="I246" s="316">
        <v>0</v>
      </c>
    </row>
    <row r="247" spans="1:10" s="481" customFormat="1" hidden="1">
      <c r="A247" s="239" t="s">
        <v>290</v>
      </c>
      <c r="B247" s="90" t="s">
        <v>222</v>
      </c>
      <c r="C247" s="231" t="s">
        <v>468</v>
      </c>
      <c r="D247" s="231" t="s">
        <v>224</v>
      </c>
      <c r="E247" s="252" t="s">
        <v>490</v>
      </c>
      <c r="F247" s="91"/>
      <c r="G247" s="318">
        <f>G249+G250+G248</f>
        <v>0</v>
      </c>
      <c r="H247" s="318">
        <f>H249+H250+H248</f>
        <v>0</v>
      </c>
      <c r="I247" s="318">
        <f>I249+I250+I248</f>
        <v>0</v>
      </c>
    </row>
    <row r="248" spans="1:10" s="480" customFormat="1" ht="56.25" hidden="1">
      <c r="A248" s="235" t="s">
        <v>233</v>
      </c>
      <c r="B248" s="90" t="s">
        <v>222</v>
      </c>
      <c r="C248" s="231" t="s">
        <v>468</v>
      </c>
      <c r="D248" s="231" t="s">
        <v>224</v>
      </c>
      <c r="E248" s="240" t="s">
        <v>490</v>
      </c>
      <c r="F248" s="91" t="s">
        <v>234</v>
      </c>
      <c r="G248" s="316">
        <v>0</v>
      </c>
      <c r="H248" s="316">
        <v>0</v>
      </c>
      <c r="I248" s="316">
        <v>0</v>
      </c>
    </row>
    <row r="249" spans="1:10" s="480" customFormat="1" hidden="1">
      <c r="A249" s="233" t="s">
        <v>242</v>
      </c>
      <c r="B249" s="90" t="s">
        <v>222</v>
      </c>
      <c r="C249" s="231" t="s">
        <v>468</v>
      </c>
      <c r="D249" s="231" t="s">
        <v>224</v>
      </c>
      <c r="E249" s="240" t="s">
        <v>490</v>
      </c>
      <c r="F249" s="91" t="s">
        <v>243</v>
      </c>
      <c r="G249" s="316">
        <v>0</v>
      </c>
      <c r="H249" s="316">
        <v>0</v>
      </c>
      <c r="I249" s="316">
        <v>0</v>
      </c>
    </row>
    <row r="250" spans="1:10" s="481" customFormat="1" hidden="1">
      <c r="A250" s="233" t="s">
        <v>244</v>
      </c>
      <c r="B250" s="90" t="s">
        <v>222</v>
      </c>
      <c r="C250" s="231" t="s">
        <v>468</v>
      </c>
      <c r="D250" s="231" t="s">
        <v>224</v>
      </c>
      <c r="E250" s="242" t="s">
        <v>490</v>
      </c>
      <c r="F250" s="231" t="s">
        <v>245</v>
      </c>
      <c r="G250" s="316">
        <v>0</v>
      </c>
      <c r="H250" s="316">
        <v>0</v>
      </c>
      <c r="I250" s="316">
        <v>0</v>
      </c>
    </row>
    <row r="251" spans="1:10" s="482" customFormat="1">
      <c r="A251" s="248" t="s">
        <v>491</v>
      </c>
      <c r="B251" s="95" t="s">
        <v>222</v>
      </c>
      <c r="C251" s="247">
        <v>10</v>
      </c>
      <c r="D251" s="247"/>
      <c r="E251" s="240"/>
      <c r="F251" s="242"/>
      <c r="G251" s="315">
        <f>G258+G252</f>
        <v>1000</v>
      </c>
      <c r="H251" s="315">
        <f>H258+H252</f>
        <v>1000</v>
      </c>
      <c r="I251" s="315">
        <f>I258+I252</f>
        <v>1000</v>
      </c>
    </row>
    <row r="252" spans="1:10" s="480" customFormat="1">
      <c r="A252" s="248" t="s">
        <v>492</v>
      </c>
      <c r="B252" s="231" t="s">
        <v>222</v>
      </c>
      <c r="C252" s="250">
        <v>10</v>
      </c>
      <c r="D252" s="249" t="s">
        <v>224</v>
      </c>
      <c r="E252" s="240"/>
      <c r="F252" s="249"/>
      <c r="G252" s="315">
        <f t="shared" ref="G252:I256" si="21">G253</f>
        <v>1000</v>
      </c>
      <c r="H252" s="315">
        <f t="shared" si="21"/>
        <v>1000</v>
      </c>
      <c r="I252" s="315">
        <f t="shared" si="21"/>
        <v>1000</v>
      </c>
    </row>
    <row r="253" spans="1:10" s="480" customFormat="1" ht="56.25">
      <c r="A253" s="248" t="s">
        <v>634</v>
      </c>
      <c r="B253" s="90" t="s">
        <v>222</v>
      </c>
      <c r="C253" s="247">
        <v>10</v>
      </c>
      <c r="D253" s="242" t="s">
        <v>224</v>
      </c>
      <c r="E253" s="240" t="s">
        <v>493</v>
      </c>
      <c r="F253" s="242"/>
      <c r="G253" s="315">
        <f t="shared" si="21"/>
        <v>1000</v>
      </c>
      <c r="H253" s="315">
        <f t="shared" si="21"/>
        <v>1000</v>
      </c>
      <c r="I253" s="315">
        <f t="shared" si="21"/>
        <v>1000</v>
      </c>
    </row>
    <row r="254" spans="1:10" s="480" customFormat="1" ht="75">
      <c r="A254" s="246" t="s">
        <v>494</v>
      </c>
      <c r="B254" s="90" t="s">
        <v>222</v>
      </c>
      <c r="C254" s="238">
        <v>10</v>
      </c>
      <c r="D254" s="231" t="s">
        <v>224</v>
      </c>
      <c r="E254" s="240" t="s">
        <v>495</v>
      </c>
      <c r="F254" s="231"/>
      <c r="G254" s="335">
        <f t="shared" si="21"/>
        <v>1000</v>
      </c>
      <c r="H254" s="335">
        <f t="shared" si="21"/>
        <v>1000</v>
      </c>
      <c r="I254" s="335">
        <f t="shared" si="21"/>
        <v>1000</v>
      </c>
    </row>
    <row r="255" spans="1:10" s="480" customFormat="1" ht="37.5">
      <c r="A255" s="245" t="s">
        <v>496</v>
      </c>
      <c r="B255" s="90" t="s">
        <v>222</v>
      </c>
      <c r="C255" s="238">
        <v>10</v>
      </c>
      <c r="D255" s="231" t="s">
        <v>224</v>
      </c>
      <c r="E255" s="240" t="s">
        <v>497</v>
      </c>
      <c r="F255" s="231"/>
      <c r="G255" s="335">
        <f t="shared" si="21"/>
        <v>1000</v>
      </c>
      <c r="H255" s="335">
        <f t="shared" si="21"/>
        <v>1000</v>
      </c>
      <c r="I255" s="335">
        <f t="shared" si="21"/>
        <v>1000</v>
      </c>
    </row>
    <row r="256" spans="1:10" s="480" customFormat="1">
      <c r="A256" s="244" t="s">
        <v>498</v>
      </c>
      <c r="B256" s="90" t="s">
        <v>222</v>
      </c>
      <c r="C256" s="238">
        <v>10</v>
      </c>
      <c r="D256" s="231" t="s">
        <v>224</v>
      </c>
      <c r="E256" s="240" t="s">
        <v>499</v>
      </c>
      <c r="F256" s="231"/>
      <c r="G256" s="315">
        <f>G257</f>
        <v>1000</v>
      </c>
      <c r="H256" s="315">
        <f t="shared" si="21"/>
        <v>1000</v>
      </c>
      <c r="I256" s="315">
        <f t="shared" si="21"/>
        <v>1000</v>
      </c>
    </row>
    <row r="257" spans="1:9" s="480" customFormat="1">
      <c r="A257" s="233" t="s">
        <v>500</v>
      </c>
      <c r="B257" s="90" t="s">
        <v>222</v>
      </c>
      <c r="C257" s="238">
        <v>10</v>
      </c>
      <c r="D257" s="231" t="s">
        <v>224</v>
      </c>
      <c r="E257" s="240" t="s">
        <v>499</v>
      </c>
      <c r="F257" s="231" t="s">
        <v>501</v>
      </c>
      <c r="G257" s="316">
        <v>1000</v>
      </c>
      <c r="H257" s="316">
        <v>1000</v>
      </c>
      <c r="I257" s="316">
        <v>1000</v>
      </c>
    </row>
    <row r="258" spans="1:9" s="480" customFormat="1" hidden="1">
      <c r="A258" s="239" t="s">
        <v>502</v>
      </c>
      <c r="B258" s="90" t="s">
        <v>222</v>
      </c>
      <c r="C258" s="238">
        <v>10</v>
      </c>
      <c r="D258" s="231" t="s">
        <v>299</v>
      </c>
      <c r="E258" s="242" t="s">
        <v>503</v>
      </c>
      <c r="F258" s="231"/>
      <c r="G258" s="316"/>
      <c r="H258" s="316"/>
      <c r="I258" s="316">
        <f>I259</f>
        <v>0</v>
      </c>
    </row>
    <row r="259" spans="1:9" s="480" customFormat="1" ht="75" hidden="1">
      <c r="A259" s="233" t="s">
        <v>504</v>
      </c>
      <c r="B259" s="90" t="s">
        <v>222</v>
      </c>
      <c r="C259" s="238">
        <v>10</v>
      </c>
      <c r="D259" s="231" t="s">
        <v>299</v>
      </c>
      <c r="E259" s="242" t="s">
        <v>377</v>
      </c>
      <c r="F259" s="231"/>
      <c r="G259" s="316"/>
      <c r="H259" s="316"/>
      <c r="I259" s="316">
        <f>I260</f>
        <v>0</v>
      </c>
    </row>
    <row r="260" spans="1:9" s="480" customFormat="1" ht="93.75" hidden="1">
      <c r="A260" s="233" t="s">
        <v>505</v>
      </c>
      <c r="B260" s="90" t="s">
        <v>222</v>
      </c>
      <c r="C260" s="238">
        <v>10</v>
      </c>
      <c r="D260" s="231" t="s">
        <v>299</v>
      </c>
      <c r="E260" s="242" t="s">
        <v>506</v>
      </c>
      <c r="F260" s="231"/>
      <c r="G260" s="316"/>
      <c r="H260" s="316"/>
      <c r="I260" s="316">
        <f>I262+I264+I266</f>
        <v>0</v>
      </c>
    </row>
    <row r="261" spans="1:9" s="480" customFormat="1" hidden="1">
      <c r="A261" s="243" t="s">
        <v>507</v>
      </c>
      <c r="B261" s="90" t="s">
        <v>222</v>
      </c>
      <c r="C261" s="238">
        <v>10</v>
      </c>
      <c r="D261" s="231" t="s">
        <v>299</v>
      </c>
      <c r="E261" s="240" t="s">
        <v>508</v>
      </c>
      <c r="F261" s="231"/>
      <c r="G261" s="316"/>
      <c r="H261" s="316"/>
      <c r="I261" s="316">
        <f>I262</f>
        <v>0</v>
      </c>
    </row>
    <row r="262" spans="1:9" s="480" customFormat="1" hidden="1">
      <c r="A262" s="239" t="s">
        <v>509</v>
      </c>
      <c r="B262" s="90" t="s">
        <v>222</v>
      </c>
      <c r="C262" s="238">
        <v>10</v>
      </c>
      <c r="D262" s="231" t="s">
        <v>299</v>
      </c>
      <c r="E262" s="242" t="s">
        <v>510</v>
      </c>
      <c r="F262" s="231"/>
      <c r="G262" s="316"/>
      <c r="H262" s="316"/>
      <c r="I262" s="316">
        <f>I263</f>
        <v>0</v>
      </c>
    </row>
    <row r="263" spans="1:9" s="480" customFormat="1" hidden="1">
      <c r="A263" s="233" t="s">
        <v>500</v>
      </c>
      <c r="B263" s="90" t="s">
        <v>222</v>
      </c>
      <c r="C263" s="238">
        <v>10</v>
      </c>
      <c r="D263" s="231" t="s">
        <v>299</v>
      </c>
      <c r="E263" s="242" t="s">
        <v>510</v>
      </c>
      <c r="F263" s="231" t="s">
        <v>501</v>
      </c>
      <c r="G263" s="316"/>
      <c r="H263" s="316"/>
      <c r="I263" s="316"/>
    </row>
    <row r="264" spans="1:9" s="480" customFormat="1" ht="37.5" hidden="1">
      <c r="A264" s="241" t="s">
        <v>511</v>
      </c>
      <c r="B264" s="90" t="s">
        <v>222</v>
      </c>
      <c r="C264" s="238">
        <v>10</v>
      </c>
      <c r="D264" s="231" t="s">
        <v>299</v>
      </c>
      <c r="E264" s="240" t="s">
        <v>508</v>
      </c>
      <c r="F264" s="231"/>
      <c r="G264" s="316"/>
      <c r="H264" s="316"/>
      <c r="I264" s="316">
        <f>I265</f>
        <v>0</v>
      </c>
    </row>
    <row r="265" spans="1:9" s="480" customFormat="1" hidden="1">
      <c r="A265" s="233" t="s">
        <v>500</v>
      </c>
      <c r="B265" s="90" t="s">
        <v>222</v>
      </c>
      <c r="C265" s="238">
        <v>10</v>
      </c>
      <c r="D265" s="231" t="s">
        <v>299</v>
      </c>
      <c r="E265" s="240" t="s">
        <v>508</v>
      </c>
      <c r="F265" s="231" t="s">
        <v>501</v>
      </c>
      <c r="G265" s="316"/>
      <c r="H265" s="316"/>
      <c r="I265" s="316"/>
    </row>
    <row r="266" spans="1:9" s="480" customFormat="1" ht="37.5" hidden="1">
      <c r="A266" s="233" t="s">
        <v>512</v>
      </c>
      <c r="B266" s="90" t="s">
        <v>222</v>
      </c>
      <c r="C266" s="238">
        <v>10</v>
      </c>
      <c r="D266" s="231" t="s">
        <v>299</v>
      </c>
      <c r="E266" s="240" t="s">
        <v>508</v>
      </c>
      <c r="F266" s="231"/>
      <c r="G266" s="316"/>
      <c r="H266" s="316"/>
      <c r="I266" s="316">
        <f>I267</f>
        <v>0</v>
      </c>
    </row>
    <row r="267" spans="1:9" s="480" customFormat="1" hidden="1">
      <c r="A267" s="233" t="s">
        <v>500</v>
      </c>
      <c r="B267" s="90" t="s">
        <v>222</v>
      </c>
      <c r="C267" s="238">
        <v>10</v>
      </c>
      <c r="D267" s="231" t="s">
        <v>299</v>
      </c>
      <c r="E267" s="240" t="s">
        <v>508</v>
      </c>
      <c r="F267" s="231" t="s">
        <v>501</v>
      </c>
      <c r="G267" s="316"/>
      <c r="H267" s="316"/>
      <c r="I267" s="316"/>
    </row>
    <row r="268" spans="1:9" s="480" customFormat="1" hidden="1">
      <c r="A268" s="235" t="s">
        <v>513</v>
      </c>
      <c r="B268" s="231" t="s">
        <v>222</v>
      </c>
      <c r="C268" s="238">
        <v>11</v>
      </c>
      <c r="D268" s="231"/>
      <c r="E268" s="232"/>
      <c r="F268" s="231"/>
      <c r="G268" s="316">
        <f t="shared" ref="G268:I270" si="22">+G269</f>
        <v>0</v>
      </c>
      <c r="H268" s="316">
        <f t="shared" si="22"/>
        <v>0</v>
      </c>
      <c r="I268" s="316">
        <f t="shared" si="22"/>
        <v>0</v>
      </c>
    </row>
    <row r="269" spans="1:9" s="480" customFormat="1" hidden="1">
      <c r="A269" s="239" t="s">
        <v>514</v>
      </c>
      <c r="B269" s="231" t="s">
        <v>222</v>
      </c>
      <c r="C269" s="238">
        <v>11</v>
      </c>
      <c r="D269" s="231" t="s">
        <v>224</v>
      </c>
      <c r="E269" s="232"/>
      <c r="F269" s="231"/>
      <c r="G269" s="316">
        <f t="shared" si="22"/>
        <v>0</v>
      </c>
      <c r="H269" s="316">
        <f t="shared" si="22"/>
        <v>0</v>
      </c>
      <c r="I269" s="316">
        <f t="shared" si="22"/>
        <v>0</v>
      </c>
    </row>
    <row r="270" spans="1:9" s="480" customFormat="1" ht="75" hidden="1">
      <c r="A270" s="235" t="s">
        <v>659</v>
      </c>
      <c r="B270" s="231" t="s">
        <v>222</v>
      </c>
      <c r="C270" s="231" t="s">
        <v>266</v>
      </c>
      <c r="D270" s="231" t="s">
        <v>224</v>
      </c>
      <c r="E270" s="232" t="s">
        <v>515</v>
      </c>
      <c r="F270" s="231"/>
      <c r="G270" s="316">
        <f t="shared" si="22"/>
        <v>0</v>
      </c>
      <c r="H270" s="316">
        <f t="shared" si="22"/>
        <v>0</v>
      </c>
      <c r="I270" s="316">
        <f t="shared" si="22"/>
        <v>0</v>
      </c>
    </row>
    <row r="271" spans="1:9" s="480" customFormat="1" ht="93.75" hidden="1">
      <c r="A271" s="235" t="s">
        <v>660</v>
      </c>
      <c r="B271" s="231" t="s">
        <v>222</v>
      </c>
      <c r="C271" s="231" t="s">
        <v>266</v>
      </c>
      <c r="D271" s="231" t="s">
        <v>224</v>
      </c>
      <c r="E271" s="232" t="s">
        <v>516</v>
      </c>
      <c r="F271" s="231"/>
      <c r="G271" s="316">
        <f>+G273+G275</f>
        <v>0</v>
      </c>
      <c r="H271" s="316">
        <f>+H273+H275</f>
        <v>0</v>
      </c>
      <c r="I271" s="316">
        <f>+I273+I275</f>
        <v>0</v>
      </c>
    </row>
    <row r="272" spans="1:9" s="480" customFormat="1" ht="56.25" hidden="1">
      <c r="A272" s="235" t="s">
        <v>517</v>
      </c>
      <c r="B272" s="231" t="s">
        <v>222</v>
      </c>
      <c r="C272" s="231" t="s">
        <v>266</v>
      </c>
      <c r="D272" s="231" t="s">
        <v>224</v>
      </c>
      <c r="E272" s="232" t="s">
        <v>518</v>
      </c>
      <c r="F272" s="231"/>
      <c r="G272" s="335">
        <f>G273</f>
        <v>0</v>
      </c>
      <c r="H272" s="335">
        <f>H273</f>
        <v>0</v>
      </c>
      <c r="I272" s="335">
        <f>I273</f>
        <v>0</v>
      </c>
    </row>
    <row r="273" spans="1:9" s="480" customFormat="1" ht="56.25" hidden="1">
      <c r="A273" s="237" t="s">
        <v>519</v>
      </c>
      <c r="B273" s="231" t="s">
        <v>222</v>
      </c>
      <c r="C273" s="231" t="s">
        <v>266</v>
      </c>
      <c r="D273" s="231" t="s">
        <v>224</v>
      </c>
      <c r="E273" s="232" t="s">
        <v>520</v>
      </c>
      <c r="F273" s="231"/>
      <c r="G273" s="316">
        <f>+G274</f>
        <v>0</v>
      </c>
      <c r="H273" s="316">
        <f>+H274</f>
        <v>0</v>
      </c>
      <c r="I273" s="316">
        <f>+I274</f>
        <v>0</v>
      </c>
    </row>
    <row r="274" spans="1:9" s="480" customFormat="1" hidden="1">
      <c r="A274" s="233" t="s">
        <v>242</v>
      </c>
      <c r="B274" s="231" t="s">
        <v>222</v>
      </c>
      <c r="C274" s="231" t="s">
        <v>266</v>
      </c>
      <c r="D274" s="231" t="s">
        <v>224</v>
      </c>
      <c r="E274" s="236" t="s">
        <v>520</v>
      </c>
      <c r="F274" s="231" t="s">
        <v>243</v>
      </c>
      <c r="G274" s="316">
        <v>0</v>
      </c>
      <c r="H274" s="316">
        <v>0</v>
      </c>
      <c r="I274" s="316">
        <v>0</v>
      </c>
    </row>
    <row r="275" spans="1:9" s="480" customFormat="1" ht="37.5" hidden="1">
      <c r="A275" s="233" t="s">
        <v>521</v>
      </c>
      <c r="B275" s="231" t="s">
        <v>222</v>
      </c>
      <c r="C275" s="231" t="s">
        <v>266</v>
      </c>
      <c r="D275" s="231" t="s">
        <v>224</v>
      </c>
      <c r="E275" s="236" t="s">
        <v>522</v>
      </c>
      <c r="F275" s="231"/>
      <c r="G275" s="316">
        <f>+G276</f>
        <v>0</v>
      </c>
      <c r="H275" s="316">
        <f>+H276</f>
        <v>0</v>
      </c>
      <c r="I275" s="316">
        <f>+I276</f>
        <v>0</v>
      </c>
    </row>
    <row r="276" spans="1:9" s="480" customFormat="1" hidden="1">
      <c r="A276" s="233" t="s">
        <v>242</v>
      </c>
      <c r="B276" s="231" t="s">
        <v>222</v>
      </c>
      <c r="C276" s="231" t="s">
        <v>266</v>
      </c>
      <c r="D276" s="231" t="s">
        <v>224</v>
      </c>
      <c r="E276" s="236" t="s">
        <v>522</v>
      </c>
      <c r="F276" s="231" t="s">
        <v>243</v>
      </c>
      <c r="G276" s="316"/>
      <c r="H276" s="316"/>
      <c r="I276" s="316"/>
    </row>
    <row r="277" spans="1:9" s="480" customFormat="1" hidden="1">
      <c r="A277" s="234" t="s">
        <v>523</v>
      </c>
      <c r="B277" s="231" t="s">
        <v>222</v>
      </c>
      <c r="C277" s="231" t="s">
        <v>273</v>
      </c>
      <c r="D277" s="231"/>
      <c r="E277" s="231"/>
      <c r="F277" s="231"/>
      <c r="G277" s="316">
        <f t="shared" ref="G277:I279" si="23">G278</f>
        <v>0</v>
      </c>
      <c r="H277" s="316">
        <f t="shared" si="23"/>
        <v>0</v>
      </c>
      <c r="I277" s="316">
        <f t="shared" si="23"/>
        <v>0</v>
      </c>
    </row>
    <row r="278" spans="1:9" s="480" customFormat="1" hidden="1">
      <c r="A278" s="234" t="s">
        <v>524</v>
      </c>
      <c r="B278" s="231" t="s">
        <v>222</v>
      </c>
      <c r="C278" s="231" t="s">
        <v>273</v>
      </c>
      <c r="D278" s="231" t="s">
        <v>224</v>
      </c>
      <c r="E278" s="231"/>
      <c r="F278" s="231"/>
      <c r="G278" s="316">
        <f t="shared" si="23"/>
        <v>0</v>
      </c>
      <c r="H278" s="316">
        <f t="shared" si="23"/>
        <v>0</v>
      </c>
      <c r="I278" s="316">
        <f t="shared" si="23"/>
        <v>0</v>
      </c>
    </row>
    <row r="279" spans="1:9" s="480" customFormat="1" ht="56.25" hidden="1">
      <c r="A279" s="235" t="s">
        <v>525</v>
      </c>
      <c r="B279" s="231" t="s">
        <v>222</v>
      </c>
      <c r="C279" s="231" t="s">
        <v>273</v>
      </c>
      <c r="D279" s="231" t="s">
        <v>224</v>
      </c>
      <c r="E279" s="231" t="s">
        <v>526</v>
      </c>
      <c r="F279" s="231"/>
      <c r="G279" s="316">
        <f t="shared" si="23"/>
        <v>0</v>
      </c>
      <c r="H279" s="316">
        <f t="shared" si="23"/>
        <v>0</v>
      </c>
      <c r="I279" s="316">
        <f t="shared" si="23"/>
        <v>0</v>
      </c>
    </row>
    <row r="280" spans="1:9" s="480" customFormat="1" ht="75" hidden="1">
      <c r="A280" s="235" t="s">
        <v>527</v>
      </c>
      <c r="B280" s="231" t="s">
        <v>222</v>
      </c>
      <c r="C280" s="231" t="s">
        <v>273</v>
      </c>
      <c r="D280" s="231" t="s">
        <v>224</v>
      </c>
      <c r="E280" s="231" t="s">
        <v>528</v>
      </c>
      <c r="F280" s="231"/>
      <c r="G280" s="316">
        <f>G282</f>
        <v>0</v>
      </c>
      <c r="H280" s="316">
        <f>H282</f>
        <v>0</v>
      </c>
      <c r="I280" s="316">
        <f>I282</f>
        <v>0</v>
      </c>
    </row>
    <row r="281" spans="1:9" s="480" customFormat="1" ht="37.5" hidden="1">
      <c r="A281" s="235" t="s">
        <v>529</v>
      </c>
      <c r="B281" s="231" t="s">
        <v>222</v>
      </c>
      <c r="C281" s="231" t="s">
        <v>273</v>
      </c>
      <c r="D281" s="231" t="s">
        <v>224</v>
      </c>
      <c r="E281" s="232" t="s">
        <v>528</v>
      </c>
      <c r="F281" s="231"/>
      <c r="G281" s="316">
        <f t="shared" ref="G281:I282" si="24">G282</f>
        <v>0</v>
      </c>
      <c r="H281" s="316">
        <f t="shared" si="24"/>
        <v>0</v>
      </c>
      <c r="I281" s="316">
        <f t="shared" si="24"/>
        <v>0</v>
      </c>
    </row>
    <row r="282" spans="1:9" s="480" customFormat="1" hidden="1">
      <c r="A282" s="234" t="s">
        <v>530</v>
      </c>
      <c r="B282" s="231" t="s">
        <v>222</v>
      </c>
      <c r="C282" s="231" t="s">
        <v>273</v>
      </c>
      <c r="D282" s="231" t="s">
        <v>224</v>
      </c>
      <c r="E282" s="231" t="s">
        <v>531</v>
      </c>
      <c r="F282" s="231"/>
      <c r="G282" s="316">
        <f t="shared" si="24"/>
        <v>0</v>
      </c>
      <c r="H282" s="316">
        <f t="shared" si="24"/>
        <v>0</v>
      </c>
      <c r="I282" s="316">
        <f t="shared" si="24"/>
        <v>0</v>
      </c>
    </row>
    <row r="283" spans="1:9" s="480" customFormat="1" hidden="1">
      <c r="A283" s="234" t="s">
        <v>532</v>
      </c>
      <c r="B283" s="231" t="s">
        <v>222</v>
      </c>
      <c r="C283" s="231" t="s">
        <v>273</v>
      </c>
      <c r="D283" s="231" t="s">
        <v>224</v>
      </c>
      <c r="E283" s="231" t="s">
        <v>531</v>
      </c>
      <c r="F283" s="231" t="s">
        <v>533</v>
      </c>
      <c r="G283" s="316">
        <v>0</v>
      </c>
      <c r="H283" s="316">
        <v>0</v>
      </c>
      <c r="I283" s="316">
        <v>0</v>
      </c>
    </row>
    <row r="284" spans="1:9" s="480" customFormat="1" hidden="1">
      <c r="A284" s="233"/>
      <c r="B284" s="231"/>
      <c r="C284" s="231"/>
      <c r="D284" s="231"/>
      <c r="E284" s="232"/>
      <c r="F284" s="231"/>
      <c r="G284" s="316">
        <f>G270+G253+G242+G225+G212+G208+G196+G175+G154+G136+G131+G96+G86+G78+G72+G63+G53+G48+G44+G38+G15+G10</f>
        <v>13495929</v>
      </c>
      <c r="H284" s="316"/>
      <c r="I284" s="316"/>
    </row>
    <row r="285" spans="1:9" s="480" customFormat="1">
      <c r="B285" s="502"/>
      <c r="C285" s="502"/>
      <c r="D285" s="502"/>
      <c r="E285" s="503"/>
      <c r="F285" s="504"/>
      <c r="G285" s="505"/>
      <c r="H285" s="506"/>
      <c r="I285" s="507"/>
    </row>
    <row r="286" spans="1:9" s="480" customFormat="1">
      <c r="A286" s="508"/>
      <c r="B286" s="502"/>
      <c r="C286" s="502"/>
      <c r="D286" s="502"/>
      <c r="E286" s="503"/>
      <c r="F286" s="504"/>
      <c r="G286" s="505"/>
      <c r="H286" s="506"/>
      <c r="I286" s="507"/>
    </row>
    <row r="287" spans="1:9" s="480" customFormat="1">
      <c r="A287" s="508"/>
      <c r="B287" s="502"/>
      <c r="C287" s="502"/>
      <c r="D287" s="502"/>
      <c r="E287" s="503"/>
      <c r="F287" s="504"/>
      <c r="G287" s="505"/>
      <c r="H287" s="506"/>
      <c r="I287" s="507"/>
    </row>
    <row r="288" spans="1:9">
      <c r="C288" s="502"/>
      <c r="D288" s="502"/>
      <c r="E288" s="503"/>
      <c r="F288" s="504"/>
      <c r="G288" s="505"/>
      <c r="H288" s="506"/>
      <c r="I288" s="507"/>
    </row>
    <row r="289" spans="3:9">
      <c r="C289" s="502"/>
      <c r="D289" s="502"/>
      <c r="E289" s="503"/>
      <c r="F289" s="504"/>
      <c r="G289" s="505"/>
      <c r="H289" s="506"/>
      <c r="I289" s="507"/>
    </row>
  </sheetData>
  <autoFilter ref="A5:M284" xr:uid="{00000000-0009-0000-0000-000004000000}"/>
  <mergeCells count="8">
    <mergeCell ref="J109:M109"/>
    <mergeCell ref="J168:M168"/>
    <mergeCell ref="A1:I1"/>
    <mergeCell ref="D2:I2"/>
    <mergeCell ref="A3:I3"/>
    <mergeCell ref="J18:O18"/>
    <mergeCell ref="J67:L67"/>
    <mergeCell ref="J74:M74"/>
  </mergeCells>
  <pageMargins left="0.70866141732283472" right="0.70866141732283472" top="0.74803149606299213" bottom="0.74803149606299213" header="0.31496062992125984" footer="0.31496062992125984"/>
  <pageSetup paperSize="9" scale="42" fitToHeight="4" orientation="portrait" r:id="rId1"/>
  <rowBreaks count="1" manualBreakCount="1">
    <brk id="77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  <pageSetUpPr fitToPage="1"/>
  </sheetPr>
  <dimension ref="A1:IT289"/>
  <sheetViews>
    <sheetView view="pageBreakPreview" topLeftCell="A162" zoomScale="80" zoomScaleNormal="70" workbookViewId="0">
      <selection activeCell="A179" sqref="A179"/>
    </sheetView>
  </sheetViews>
  <sheetFormatPr defaultColWidth="9.140625" defaultRowHeight="15.75"/>
  <cols>
    <col min="1" max="1" width="105" style="227" customWidth="1"/>
    <col min="2" max="2" width="8.7109375" style="226" customWidth="1"/>
    <col min="3" max="3" width="7.7109375" style="223" customWidth="1"/>
    <col min="4" max="4" width="7.140625" style="223" customWidth="1"/>
    <col min="5" max="5" width="20.42578125" style="225" customWidth="1"/>
    <col min="6" max="6" width="10.7109375" style="224" customWidth="1"/>
    <col min="7" max="7" width="17.7109375" style="370" customWidth="1"/>
    <col min="8" max="8" width="17.7109375" style="371" customWidth="1"/>
    <col min="9" max="9" width="17.7109375" style="372" customWidth="1"/>
    <col min="10" max="10" width="26.28515625" style="222" customWidth="1"/>
    <col min="11" max="37" width="9.140625" style="222" customWidth="1"/>
    <col min="38" max="16384" width="9.140625" style="222"/>
  </cols>
  <sheetData>
    <row r="1" spans="1:10" s="1" customFormat="1" ht="18.75">
      <c r="A1" s="530" t="s">
        <v>534</v>
      </c>
      <c r="B1" s="530"/>
      <c r="C1" s="530"/>
      <c r="D1" s="530"/>
      <c r="E1" s="530"/>
      <c r="F1" s="530"/>
      <c r="G1" s="530"/>
      <c r="H1" s="530"/>
      <c r="I1" s="530"/>
    </row>
    <row r="2" spans="1:10" s="313" customFormat="1" ht="120.75" customHeight="1">
      <c r="A2" s="312"/>
      <c r="B2" s="312"/>
      <c r="C2" s="312"/>
      <c r="D2" s="584" t="s">
        <v>655</v>
      </c>
      <c r="E2" s="584"/>
      <c r="F2" s="584"/>
      <c r="G2" s="584"/>
      <c r="H2" s="584"/>
      <c r="I2" s="584"/>
      <c r="J2" s="312"/>
    </row>
    <row r="3" spans="1:10" s="85" customFormat="1" ht="48" customHeight="1">
      <c r="A3" s="585" t="s">
        <v>622</v>
      </c>
      <c r="B3" s="585"/>
      <c r="C3" s="585"/>
      <c r="D3" s="585"/>
      <c r="E3" s="585"/>
      <c r="F3" s="585"/>
      <c r="G3" s="585"/>
      <c r="H3" s="585"/>
      <c r="I3" s="585"/>
    </row>
    <row r="4" spans="1:10" s="87" customFormat="1">
      <c r="A4" s="86"/>
      <c r="B4" s="311"/>
      <c r="C4" s="310"/>
      <c r="D4" s="310"/>
      <c r="E4" s="310"/>
      <c r="F4" s="309"/>
      <c r="G4" s="314"/>
      <c r="H4" s="314"/>
      <c r="I4" s="314" t="s">
        <v>607</v>
      </c>
    </row>
    <row r="5" spans="1:10" s="308" customFormat="1" ht="37.5">
      <c r="A5" s="247" t="s">
        <v>4</v>
      </c>
      <c r="B5" s="231" t="s">
        <v>212</v>
      </c>
      <c r="C5" s="231" t="s">
        <v>213</v>
      </c>
      <c r="D5" s="242" t="s">
        <v>214</v>
      </c>
      <c r="E5" s="240" t="s">
        <v>215</v>
      </c>
      <c r="F5" s="242" t="s">
        <v>216</v>
      </c>
      <c r="G5" s="373" t="s">
        <v>217</v>
      </c>
      <c r="H5" s="373" t="s">
        <v>218</v>
      </c>
      <c r="I5" s="373" t="s">
        <v>621</v>
      </c>
    </row>
    <row r="6" spans="1:10" s="230" customFormat="1" ht="18.75">
      <c r="A6" s="305" t="s">
        <v>219</v>
      </c>
      <c r="B6" s="231"/>
      <c r="C6" s="242"/>
      <c r="D6" s="242"/>
      <c r="E6" s="240"/>
      <c r="F6" s="242"/>
      <c r="G6" s="315">
        <f>+G8</f>
        <v>13535929</v>
      </c>
      <c r="H6" s="315">
        <f>+H8+H7</f>
        <v>12576162</v>
      </c>
      <c r="I6" s="315">
        <f>+I8+I7</f>
        <v>12885002</v>
      </c>
    </row>
    <row r="7" spans="1:10" s="230" customFormat="1" ht="18.75">
      <c r="A7" s="233" t="s">
        <v>220</v>
      </c>
      <c r="B7" s="231"/>
      <c r="C7" s="231"/>
      <c r="D7" s="231"/>
      <c r="E7" s="232"/>
      <c r="F7" s="231"/>
      <c r="G7" s="316">
        <v>0</v>
      </c>
      <c r="H7" s="316">
        <v>305109</v>
      </c>
      <c r="I7" s="316">
        <v>623904</v>
      </c>
    </row>
    <row r="8" spans="1:10" s="251" customFormat="1" ht="18.75">
      <c r="A8" s="305" t="s">
        <v>221</v>
      </c>
      <c r="B8" s="231" t="s">
        <v>222</v>
      </c>
      <c r="C8" s="242"/>
      <c r="D8" s="242"/>
      <c r="E8" s="240"/>
      <c r="F8" s="242"/>
      <c r="G8" s="315">
        <f>G9+G63+G70+G94+G150+G222+G251+G268</f>
        <v>13535929</v>
      </c>
      <c r="H8" s="315">
        <f>H9+H63+H70+H94+H150+H222+H251+H268+H277</f>
        <v>12271053</v>
      </c>
      <c r="I8" s="315">
        <f>I9+I63+I70+I94+I150+I222+I251+I268+I277</f>
        <v>12261098</v>
      </c>
    </row>
    <row r="9" spans="1:10" s="317" customFormat="1" ht="18.75">
      <c r="A9" s="305" t="s">
        <v>223</v>
      </c>
      <c r="B9" s="231" t="s">
        <v>222</v>
      </c>
      <c r="C9" s="242" t="s">
        <v>224</v>
      </c>
      <c r="D9" s="242"/>
      <c r="E9" s="240"/>
      <c r="F9" s="242"/>
      <c r="G9" s="315">
        <f>G10+G15+G32+G37+G27</f>
        <v>6865264</v>
      </c>
      <c r="H9" s="315">
        <f t="shared" ref="H9:I9" si="0">H10+H15+H32+H37+H27</f>
        <v>7118538</v>
      </c>
      <c r="I9" s="315">
        <f t="shared" si="0"/>
        <v>6885155</v>
      </c>
    </row>
    <row r="10" spans="1:10" s="88" customFormat="1" ht="37.5">
      <c r="A10" s="248" t="s">
        <v>225</v>
      </c>
      <c r="B10" s="231" t="s">
        <v>222</v>
      </c>
      <c r="C10" s="242" t="s">
        <v>224</v>
      </c>
      <c r="D10" s="242" t="s">
        <v>226</v>
      </c>
      <c r="E10" s="240"/>
      <c r="F10" s="242"/>
      <c r="G10" s="315">
        <f t="shared" ref="G10:I13" si="1">+G11</f>
        <v>686033</v>
      </c>
      <c r="H10" s="315">
        <f t="shared" si="1"/>
        <v>686033</v>
      </c>
      <c r="I10" s="315">
        <f>+I11</f>
        <v>686033</v>
      </c>
    </row>
    <row r="11" spans="1:10" s="88" customFormat="1" ht="18.75">
      <c r="A11" s="89" t="s">
        <v>227</v>
      </c>
      <c r="B11" s="90" t="s">
        <v>222</v>
      </c>
      <c r="C11" s="91" t="s">
        <v>224</v>
      </c>
      <c r="D11" s="91" t="s">
        <v>226</v>
      </c>
      <c r="E11" s="232" t="s">
        <v>228</v>
      </c>
      <c r="F11" s="91"/>
      <c r="G11" s="318">
        <f t="shared" si="1"/>
        <v>686033</v>
      </c>
      <c r="H11" s="318">
        <f t="shared" si="1"/>
        <v>686033</v>
      </c>
      <c r="I11" s="318">
        <f>+I12</f>
        <v>686033</v>
      </c>
    </row>
    <row r="12" spans="1:10" s="88" customFormat="1" ht="18.75">
      <c r="A12" s="89" t="s">
        <v>229</v>
      </c>
      <c r="B12" s="90" t="s">
        <v>222</v>
      </c>
      <c r="C12" s="91" t="s">
        <v>224</v>
      </c>
      <c r="D12" s="91" t="s">
        <v>226</v>
      </c>
      <c r="E12" s="232" t="s">
        <v>230</v>
      </c>
      <c r="F12" s="91"/>
      <c r="G12" s="318">
        <f t="shared" si="1"/>
        <v>686033</v>
      </c>
      <c r="H12" s="318">
        <f t="shared" si="1"/>
        <v>686033</v>
      </c>
      <c r="I12" s="318">
        <f>+I13</f>
        <v>686033</v>
      </c>
    </row>
    <row r="13" spans="1:10" s="88" customFormat="1" ht="18.75">
      <c r="A13" s="89" t="s">
        <v>231</v>
      </c>
      <c r="B13" s="90" t="s">
        <v>222</v>
      </c>
      <c r="C13" s="91" t="s">
        <v>224</v>
      </c>
      <c r="D13" s="91" t="s">
        <v>226</v>
      </c>
      <c r="E13" s="232" t="s">
        <v>232</v>
      </c>
      <c r="F13" s="91"/>
      <c r="G13" s="318">
        <f>+G14</f>
        <v>686033</v>
      </c>
      <c r="H13" s="318">
        <f t="shared" si="1"/>
        <v>686033</v>
      </c>
      <c r="I13" s="318">
        <f t="shared" si="1"/>
        <v>686033</v>
      </c>
    </row>
    <row r="14" spans="1:10" s="319" customFormat="1" ht="56.25">
      <c r="A14" s="235" t="s">
        <v>233</v>
      </c>
      <c r="B14" s="231" t="s">
        <v>222</v>
      </c>
      <c r="C14" s="231" t="s">
        <v>224</v>
      </c>
      <c r="D14" s="231" t="s">
        <v>226</v>
      </c>
      <c r="E14" s="232" t="s">
        <v>232</v>
      </c>
      <c r="F14" s="91" t="s">
        <v>234</v>
      </c>
      <c r="G14" s="318">
        <v>686033</v>
      </c>
      <c r="H14" s="318">
        <v>686033</v>
      </c>
      <c r="I14" s="318">
        <v>686033</v>
      </c>
    </row>
    <row r="15" spans="1:10" s="88" customFormat="1" ht="56.25">
      <c r="A15" s="248" t="s">
        <v>235</v>
      </c>
      <c r="B15" s="231" t="s">
        <v>222</v>
      </c>
      <c r="C15" s="242" t="s">
        <v>224</v>
      </c>
      <c r="D15" s="242" t="s">
        <v>236</v>
      </c>
      <c r="E15" s="240"/>
      <c r="F15" s="242"/>
      <c r="G15" s="315">
        <f t="shared" ref="G15:I17" si="2">+G16</f>
        <v>3539208</v>
      </c>
      <c r="H15" s="315">
        <f t="shared" si="2"/>
        <v>3328368</v>
      </c>
      <c r="I15" s="315">
        <f>+I16</f>
        <v>3328368</v>
      </c>
    </row>
    <row r="16" spans="1:10" s="88" customFormat="1" ht="18.75">
      <c r="A16" s="89" t="s">
        <v>237</v>
      </c>
      <c r="B16" s="90" t="s">
        <v>222</v>
      </c>
      <c r="C16" s="91" t="s">
        <v>224</v>
      </c>
      <c r="D16" s="91" t="s">
        <v>236</v>
      </c>
      <c r="E16" s="232" t="s">
        <v>238</v>
      </c>
      <c r="F16" s="91"/>
      <c r="G16" s="318">
        <f>+G17</f>
        <v>3539208</v>
      </c>
      <c r="H16" s="318">
        <f t="shared" si="2"/>
        <v>3328368</v>
      </c>
      <c r="I16" s="318">
        <f t="shared" si="2"/>
        <v>3328368</v>
      </c>
    </row>
    <row r="17" spans="1:15" s="88" customFormat="1" ht="18.75">
      <c r="A17" s="89" t="s">
        <v>239</v>
      </c>
      <c r="B17" s="90" t="s">
        <v>222</v>
      </c>
      <c r="C17" s="91" t="s">
        <v>224</v>
      </c>
      <c r="D17" s="91" t="s">
        <v>236</v>
      </c>
      <c r="E17" s="232" t="s">
        <v>240</v>
      </c>
      <c r="F17" s="91"/>
      <c r="G17" s="318">
        <f t="shared" si="2"/>
        <v>3539208</v>
      </c>
      <c r="H17" s="318">
        <f t="shared" si="2"/>
        <v>3328368</v>
      </c>
      <c r="I17" s="318">
        <f>+I18</f>
        <v>3328368</v>
      </c>
    </row>
    <row r="18" spans="1:15" s="88" customFormat="1" ht="18.75">
      <c r="A18" s="89" t="s">
        <v>231</v>
      </c>
      <c r="B18" s="90" t="s">
        <v>222</v>
      </c>
      <c r="C18" s="91" t="s">
        <v>224</v>
      </c>
      <c r="D18" s="91" t="s">
        <v>236</v>
      </c>
      <c r="E18" s="232" t="s">
        <v>241</v>
      </c>
      <c r="F18" s="91"/>
      <c r="G18" s="318">
        <f>G19+G20+G21</f>
        <v>3539208</v>
      </c>
      <c r="H18" s="318">
        <f>H19+H21+H20</f>
        <v>3328368</v>
      </c>
      <c r="I18" s="318">
        <f>I19+I21+I20</f>
        <v>3328368</v>
      </c>
      <c r="J18" s="538"/>
      <c r="K18" s="539"/>
      <c r="L18" s="539"/>
      <c r="M18" s="539"/>
      <c r="N18" s="539"/>
      <c r="O18" s="539"/>
    </row>
    <row r="19" spans="1:15" s="88" customFormat="1" ht="56.25">
      <c r="A19" s="235" t="s">
        <v>233</v>
      </c>
      <c r="B19" s="231" t="s">
        <v>222</v>
      </c>
      <c r="C19" s="231" t="s">
        <v>224</v>
      </c>
      <c r="D19" s="231" t="s">
        <v>236</v>
      </c>
      <c r="E19" s="232" t="s">
        <v>241</v>
      </c>
      <c r="F19" s="91" t="s">
        <v>234</v>
      </c>
      <c r="G19" s="318">
        <v>2907545</v>
      </c>
      <c r="H19" s="318">
        <v>2755603</v>
      </c>
      <c r="I19" s="318">
        <v>2755603</v>
      </c>
      <c r="J19" s="92"/>
      <c r="K19" s="221"/>
      <c r="L19" s="221"/>
      <c r="M19" s="221"/>
      <c r="N19" s="221"/>
      <c r="O19" s="221"/>
    </row>
    <row r="20" spans="1:15" s="88" customFormat="1" ht="18.75">
      <c r="A20" s="233" t="s">
        <v>242</v>
      </c>
      <c r="B20" s="231" t="s">
        <v>222</v>
      </c>
      <c r="C20" s="231" t="s">
        <v>224</v>
      </c>
      <c r="D20" s="231" t="s">
        <v>236</v>
      </c>
      <c r="E20" s="232" t="s">
        <v>241</v>
      </c>
      <c r="F20" s="91" t="s">
        <v>243</v>
      </c>
      <c r="G20" s="318">
        <v>506000</v>
      </c>
      <c r="H20" s="318">
        <v>556000</v>
      </c>
      <c r="I20" s="318">
        <v>556000</v>
      </c>
    </row>
    <row r="21" spans="1:15" s="88" customFormat="1" ht="18.75">
      <c r="A21" s="233" t="s">
        <v>244</v>
      </c>
      <c r="B21" s="231" t="s">
        <v>222</v>
      </c>
      <c r="C21" s="231" t="s">
        <v>224</v>
      </c>
      <c r="D21" s="231" t="s">
        <v>236</v>
      </c>
      <c r="E21" s="232" t="s">
        <v>241</v>
      </c>
      <c r="F21" s="91" t="s">
        <v>245</v>
      </c>
      <c r="G21" s="318">
        <v>125663</v>
      </c>
      <c r="H21" s="318">
        <v>16765</v>
      </c>
      <c r="I21" s="318">
        <v>16765</v>
      </c>
    </row>
    <row r="22" spans="1:15" s="88" customFormat="1" ht="37.5" hidden="1">
      <c r="A22" s="235" t="s">
        <v>246</v>
      </c>
      <c r="B22" s="231" t="s">
        <v>222</v>
      </c>
      <c r="C22" s="231" t="s">
        <v>224</v>
      </c>
      <c r="D22" s="231" t="s">
        <v>247</v>
      </c>
      <c r="E22" s="232"/>
      <c r="F22" s="231"/>
      <c r="G22" s="316"/>
      <c r="H22" s="316"/>
      <c r="I22" s="316">
        <f>+I23</f>
        <v>0</v>
      </c>
    </row>
    <row r="23" spans="1:15" s="88" customFormat="1" ht="37.5" hidden="1">
      <c r="A23" s="89" t="s">
        <v>248</v>
      </c>
      <c r="B23" s="90" t="s">
        <v>222</v>
      </c>
      <c r="C23" s="91" t="s">
        <v>224</v>
      </c>
      <c r="D23" s="91" t="s">
        <v>247</v>
      </c>
      <c r="E23" s="232" t="s">
        <v>249</v>
      </c>
      <c r="F23" s="91"/>
      <c r="G23" s="318"/>
      <c r="H23" s="318"/>
      <c r="I23" s="318">
        <f>I24</f>
        <v>0</v>
      </c>
    </row>
    <row r="24" spans="1:15" s="88" customFormat="1" ht="18.75" hidden="1">
      <c r="A24" s="89" t="s">
        <v>250</v>
      </c>
      <c r="B24" s="90" t="s">
        <v>222</v>
      </c>
      <c r="C24" s="91" t="s">
        <v>224</v>
      </c>
      <c r="D24" s="91" t="s">
        <v>247</v>
      </c>
      <c r="E24" s="232" t="s">
        <v>251</v>
      </c>
      <c r="F24" s="91"/>
      <c r="G24" s="318"/>
      <c r="H24" s="318"/>
      <c r="I24" s="318">
        <f>+I25</f>
        <v>0</v>
      </c>
    </row>
    <row r="25" spans="1:15" s="88" customFormat="1" ht="37.5" hidden="1">
      <c r="A25" s="93" t="s">
        <v>252</v>
      </c>
      <c r="B25" s="90" t="s">
        <v>222</v>
      </c>
      <c r="C25" s="91" t="s">
        <v>224</v>
      </c>
      <c r="D25" s="91" t="s">
        <v>247</v>
      </c>
      <c r="E25" s="232" t="s">
        <v>253</v>
      </c>
      <c r="F25" s="91"/>
      <c r="G25" s="318"/>
      <c r="H25" s="318"/>
      <c r="I25" s="318">
        <f>SUM(I26:I26)</f>
        <v>0</v>
      </c>
    </row>
    <row r="26" spans="1:15" s="88" customFormat="1" ht="18.75" hidden="1">
      <c r="A26" s="235" t="s">
        <v>254</v>
      </c>
      <c r="B26" s="231" t="s">
        <v>222</v>
      </c>
      <c r="C26" s="231" t="s">
        <v>224</v>
      </c>
      <c r="D26" s="231" t="s">
        <v>247</v>
      </c>
      <c r="E26" s="232" t="s">
        <v>255</v>
      </c>
      <c r="F26" s="91" t="s">
        <v>256</v>
      </c>
      <c r="G26" s="318"/>
      <c r="H26" s="318"/>
      <c r="I26" s="318"/>
    </row>
    <row r="27" spans="1:15" s="88" customFormat="1" ht="18.75" hidden="1">
      <c r="A27" s="248" t="s">
        <v>257</v>
      </c>
      <c r="B27" s="231" t="s">
        <v>222</v>
      </c>
      <c r="C27" s="242" t="s">
        <v>224</v>
      </c>
      <c r="D27" s="242" t="s">
        <v>258</v>
      </c>
      <c r="E27" s="240"/>
      <c r="F27" s="242"/>
      <c r="G27" s="315">
        <f>G28</f>
        <v>0</v>
      </c>
      <c r="H27" s="315">
        <f t="shared" ref="H27:I30" si="3">H28</f>
        <v>0</v>
      </c>
      <c r="I27" s="315">
        <f t="shared" si="3"/>
        <v>0</v>
      </c>
    </row>
    <row r="28" spans="1:15" s="88" customFormat="1" ht="18.75" hidden="1">
      <c r="A28" s="244" t="s">
        <v>259</v>
      </c>
      <c r="B28" s="90" t="s">
        <v>222</v>
      </c>
      <c r="C28" s="242" t="s">
        <v>224</v>
      </c>
      <c r="D28" s="242" t="s">
        <v>258</v>
      </c>
      <c r="E28" s="240" t="s">
        <v>260</v>
      </c>
      <c r="F28" s="242"/>
      <c r="G28" s="315">
        <f>G29</f>
        <v>0</v>
      </c>
      <c r="H28" s="315">
        <f t="shared" si="3"/>
        <v>0</v>
      </c>
      <c r="I28" s="315">
        <f t="shared" si="3"/>
        <v>0</v>
      </c>
    </row>
    <row r="29" spans="1:15" s="88" customFormat="1" ht="18.75" hidden="1">
      <c r="A29" s="89" t="s">
        <v>261</v>
      </c>
      <c r="B29" s="90" t="s">
        <v>222</v>
      </c>
      <c r="C29" s="91" t="s">
        <v>224</v>
      </c>
      <c r="D29" s="91" t="s">
        <v>258</v>
      </c>
      <c r="E29" s="232" t="s">
        <v>262</v>
      </c>
      <c r="F29" s="91"/>
      <c r="G29" s="318">
        <f>G30</f>
        <v>0</v>
      </c>
      <c r="H29" s="318">
        <f t="shared" si="3"/>
        <v>0</v>
      </c>
      <c r="I29" s="318">
        <f t="shared" si="3"/>
        <v>0</v>
      </c>
    </row>
    <row r="30" spans="1:15" s="88" customFormat="1" ht="18.75" hidden="1">
      <c r="A30" s="89" t="s">
        <v>263</v>
      </c>
      <c r="B30" s="90" t="s">
        <v>222</v>
      </c>
      <c r="C30" s="91" t="s">
        <v>224</v>
      </c>
      <c r="D30" s="91" t="s">
        <v>258</v>
      </c>
      <c r="E30" s="232" t="s">
        <v>264</v>
      </c>
      <c r="F30" s="91"/>
      <c r="G30" s="318">
        <f>G31</f>
        <v>0</v>
      </c>
      <c r="H30" s="318">
        <f t="shared" si="3"/>
        <v>0</v>
      </c>
      <c r="I30" s="318">
        <f t="shared" si="3"/>
        <v>0</v>
      </c>
    </row>
    <row r="31" spans="1:15" s="88" customFormat="1" ht="18.75" hidden="1">
      <c r="A31" s="248" t="s">
        <v>242</v>
      </c>
      <c r="B31" s="231" t="s">
        <v>222</v>
      </c>
      <c r="C31" s="231" t="s">
        <v>224</v>
      </c>
      <c r="D31" s="231" t="s">
        <v>258</v>
      </c>
      <c r="E31" s="232" t="s">
        <v>264</v>
      </c>
      <c r="F31" s="231" t="s">
        <v>245</v>
      </c>
      <c r="G31" s="316">
        <v>0</v>
      </c>
      <c r="H31" s="316">
        <v>0</v>
      </c>
      <c r="I31" s="316">
        <v>0</v>
      </c>
    </row>
    <row r="32" spans="1:15" s="94" customFormat="1" ht="18.75">
      <c r="A32" s="320" t="s">
        <v>265</v>
      </c>
      <c r="B32" s="321" t="s">
        <v>222</v>
      </c>
      <c r="C32" s="321" t="s">
        <v>224</v>
      </c>
      <c r="D32" s="322" t="s">
        <v>266</v>
      </c>
      <c r="E32" s="323"/>
      <c r="F32" s="231"/>
      <c r="G32" s="316">
        <f>G33</f>
        <v>20000</v>
      </c>
      <c r="H32" s="316">
        <f t="shared" ref="H32:I35" si="4">H33</f>
        <v>20000</v>
      </c>
      <c r="I32" s="316">
        <f t="shared" si="4"/>
        <v>20000</v>
      </c>
    </row>
    <row r="33" spans="1:9" s="94" customFormat="1" ht="18.75">
      <c r="A33" s="324" t="s">
        <v>267</v>
      </c>
      <c r="B33" s="325" t="s">
        <v>222</v>
      </c>
      <c r="C33" s="325" t="s">
        <v>224</v>
      </c>
      <c r="D33" s="326" t="s">
        <v>266</v>
      </c>
      <c r="E33" s="326" t="s">
        <v>268</v>
      </c>
      <c r="F33" s="231"/>
      <c r="G33" s="316">
        <f>G34</f>
        <v>20000</v>
      </c>
      <c r="H33" s="316">
        <f t="shared" si="4"/>
        <v>20000</v>
      </c>
      <c r="I33" s="316">
        <f t="shared" si="4"/>
        <v>20000</v>
      </c>
    </row>
    <row r="34" spans="1:9" s="94" customFormat="1" ht="18.75">
      <c r="A34" s="233" t="s">
        <v>265</v>
      </c>
      <c r="B34" s="231" t="s">
        <v>222</v>
      </c>
      <c r="C34" s="231" t="s">
        <v>224</v>
      </c>
      <c r="D34" s="285" t="s">
        <v>266</v>
      </c>
      <c r="E34" s="285" t="s">
        <v>269</v>
      </c>
      <c r="F34" s="231"/>
      <c r="G34" s="316">
        <f>G35</f>
        <v>20000</v>
      </c>
      <c r="H34" s="316">
        <f t="shared" si="4"/>
        <v>20000</v>
      </c>
      <c r="I34" s="316">
        <f t="shared" si="4"/>
        <v>20000</v>
      </c>
    </row>
    <row r="35" spans="1:9" s="94" customFormat="1" ht="18.75">
      <c r="A35" s="233" t="s">
        <v>270</v>
      </c>
      <c r="B35" s="231" t="s">
        <v>222</v>
      </c>
      <c r="C35" s="231" t="s">
        <v>224</v>
      </c>
      <c r="D35" s="285" t="s">
        <v>266</v>
      </c>
      <c r="E35" s="285" t="s">
        <v>271</v>
      </c>
      <c r="F35" s="231"/>
      <c r="G35" s="316">
        <f>G36</f>
        <v>20000</v>
      </c>
      <c r="H35" s="316">
        <f t="shared" si="4"/>
        <v>20000</v>
      </c>
      <c r="I35" s="316">
        <f t="shared" si="4"/>
        <v>20000</v>
      </c>
    </row>
    <row r="36" spans="1:9" s="94" customFormat="1" ht="18.75">
      <c r="A36" s="233" t="s">
        <v>244</v>
      </c>
      <c r="B36" s="231" t="s">
        <v>222</v>
      </c>
      <c r="C36" s="231" t="s">
        <v>224</v>
      </c>
      <c r="D36" s="285" t="s">
        <v>266</v>
      </c>
      <c r="E36" s="285" t="s">
        <v>271</v>
      </c>
      <c r="F36" s="231" t="s">
        <v>245</v>
      </c>
      <c r="G36" s="316">
        <v>20000</v>
      </c>
      <c r="H36" s="316">
        <v>20000</v>
      </c>
      <c r="I36" s="316">
        <v>20000</v>
      </c>
    </row>
    <row r="37" spans="1:9" s="88" customFormat="1" ht="18.75">
      <c r="A37" s="248" t="s">
        <v>272</v>
      </c>
      <c r="B37" s="231" t="s">
        <v>222</v>
      </c>
      <c r="C37" s="242" t="s">
        <v>224</v>
      </c>
      <c r="D37" s="242" t="s">
        <v>273</v>
      </c>
      <c r="E37" s="240"/>
      <c r="F37" s="242"/>
      <c r="G37" s="315">
        <f>G38+G46+G48+G53</f>
        <v>2620023</v>
      </c>
      <c r="H37" s="315">
        <f>H38+H46+H48+H53</f>
        <v>3084137</v>
      </c>
      <c r="I37" s="315">
        <f>I38+I46+I48+I53</f>
        <v>2850754</v>
      </c>
    </row>
    <row r="38" spans="1:9" s="88" customFormat="1" ht="56.25">
      <c r="A38" s="235" t="s">
        <v>623</v>
      </c>
      <c r="B38" s="90" t="s">
        <v>222</v>
      </c>
      <c r="C38" s="231" t="s">
        <v>224</v>
      </c>
      <c r="D38" s="231" t="s">
        <v>273</v>
      </c>
      <c r="E38" s="232" t="s">
        <v>274</v>
      </c>
      <c r="F38" s="231"/>
      <c r="G38" s="316">
        <f t="shared" ref="G38:I40" si="5">G39</f>
        <v>200000</v>
      </c>
      <c r="H38" s="316">
        <f t="shared" si="5"/>
        <v>122000</v>
      </c>
      <c r="I38" s="316">
        <f t="shared" si="5"/>
        <v>125000</v>
      </c>
    </row>
    <row r="39" spans="1:9" s="88" customFormat="1" ht="56.25">
      <c r="A39" s="235" t="s">
        <v>624</v>
      </c>
      <c r="B39" s="90" t="s">
        <v>222</v>
      </c>
      <c r="C39" s="231" t="s">
        <v>224</v>
      </c>
      <c r="D39" s="231" t="s">
        <v>273</v>
      </c>
      <c r="E39" s="232" t="s">
        <v>275</v>
      </c>
      <c r="F39" s="231"/>
      <c r="G39" s="316">
        <f t="shared" si="5"/>
        <v>200000</v>
      </c>
      <c r="H39" s="316">
        <f t="shared" si="5"/>
        <v>122000</v>
      </c>
      <c r="I39" s="316">
        <f t="shared" si="5"/>
        <v>125000</v>
      </c>
    </row>
    <row r="40" spans="1:9" s="88" customFormat="1" ht="56.25">
      <c r="A40" s="267" t="s">
        <v>276</v>
      </c>
      <c r="B40" s="90" t="s">
        <v>222</v>
      </c>
      <c r="C40" s="231" t="s">
        <v>224</v>
      </c>
      <c r="D40" s="231" t="s">
        <v>273</v>
      </c>
      <c r="E40" s="232" t="s">
        <v>277</v>
      </c>
      <c r="F40" s="231"/>
      <c r="G40" s="316">
        <f t="shared" si="5"/>
        <v>200000</v>
      </c>
      <c r="H40" s="316">
        <f t="shared" si="5"/>
        <v>122000</v>
      </c>
      <c r="I40" s="316">
        <f t="shared" si="5"/>
        <v>125000</v>
      </c>
    </row>
    <row r="41" spans="1:9" s="88" customFormat="1" ht="18.75">
      <c r="A41" s="237" t="s">
        <v>278</v>
      </c>
      <c r="B41" s="90" t="s">
        <v>222</v>
      </c>
      <c r="C41" s="91" t="s">
        <v>224</v>
      </c>
      <c r="D41" s="91" t="s">
        <v>273</v>
      </c>
      <c r="E41" s="232" t="s">
        <v>279</v>
      </c>
      <c r="F41" s="95"/>
      <c r="G41" s="327">
        <f>G42+G43</f>
        <v>200000</v>
      </c>
      <c r="H41" s="327">
        <f>H42+H43</f>
        <v>122000</v>
      </c>
      <c r="I41" s="327">
        <f>I42+I43</f>
        <v>125000</v>
      </c>
    </row>
    <row r="42" spans="1:9" s="88" customFormat="1" ht="18.75">
      <c r="A42" s="233" t="s">
        <v>242</v>
      </c>
      <c r="B42" s="231" t="s">
        <v>222</v>
      </c>
      <c r="C42" s="231" t="s">
        <v>224</v>
      </c>
      <c r="D42" s="231" t="s">
        <v>273</v>
      </c>
      <c r="E42" s="232" t="s">
        <v>279</v>
      </c>
      <c r="F42" s="231" t="s">
        <v>243</v>
      </c>
      <c r="G42" s="316">
        <v>200000</v>
      </c>
      <c r="H42" s="316">
        <v>122000</v>
      </c>
      <c r="I42" s="316">
        <v>125000</v>
      </c>
    </row>
    <row r="43" spans="1:9" s="88" customFormat="1" ht="18.75" hidden="1">
      <c r="A43" s="233" t="s">
        <v>244</v>
      </c>
      <c r="B43" s="231" t="s">
        <v>222</v>
      </c>
      <c r="C43" s="231" t="s">
        <v>224</v>
      </c>
      <c r="D43" s="231" t="s">
        <v>273</v>
      </c>
      <c r="E43" s="232" t="s">
        <v>279</v>
      </c>
      <c r="F43" s="231" t="s">
        <v>245</v>
      </c>
      <c r="G43" s="316">
        <v>0</v>
      </c>
      <c r="H43" s="316">
        <v>0</v>
      </c>
      <c r="I43" s="316">
        <v>0</v>
      </c>
    </row>
    <row r="44" spans="1:9" s="230" customFormat="1" ht="18.75">
      <c r="A44" s="96" t="s">
        <v>237</v>
      </c>
      <c r="B44" s="231" t="s">
        <v>222</v>
      </c>
      <c r="C44" s="231" t="s">
        <v>224</v>
      </c>
      <c r="D44" s="231" t="s">
        <v>273</v>
      </c>
      <c r="E44" s="238" t="s">
        <v>238</v>
      </c>
      <c r="F44" s="231"/>
      <c r="G44" s="316">
        <f>G46</f>
        <v>70913</v>
      </c>
      <c r="H44" s="316">
        <f>H46</f>
        <v>70913</v>
      </c>
      <c r="I44" s="316">
        <f>I46</f>
        <v>70913</v>
      </c>
    </row>
    <row r="45" spans="1:9" s="317" customFormat="1" ht="18.75">
      <c r="A45" s="96" t="s">
        <v>239</v>
      </c>
      <c r="B45" s="231" t="s">
        <v>222</v>
      </c>
      <c r="C45" s="231" t="s">
        <v>224</v>
      </c>
      <c r="D45" s="231" t="s">
        <v>273</v>
      </c>
      <c r="E45" s="232" t="s">
        <v>240</v>
      </c>
      <c r="F45" s="231"/>
      <c r="G45" s="327">
        <f t="shared" ref="G45:I46" si="6">G46</f>
        <v>70913</v>
      </c>
      <c r="H45" s="327">
        <f t="shared" si="6"/>
        <v>70913</v>
      </c>
      <c r="I45" s="327">
        <f t="shared" si="6"/>
        <v>70913</v>
      </c>
    </row>
    <row r="46" spans="1:9" s="230" customFormat="1" ht="37.5">
      <c r="A46" s="241" t="s">
        <v>280</v>
      </c>
      <c r="B46" s="231" t="s">
        <v>222</v>
      </c>
      <c r="C46" s="231" t="s">
        <v>224</v>
      </c>
      <c r="D46" s="231" t="s">
        <v>273</v>
      </c>
      <c r="E46" s="232" t="s">
        <v>281</v>
      </c>
      <c r="F46" s="231"/>
      <c r="G46" s="327">
        <f t="shared" si="6"/>
        <v>70913</v>
      </c>
      <c r="H46" s="327">
        <f t="shared" si="6"/>
        <v>70913</v>
      </c>
      <c r="I46" s="327">
        <f t="shared" si="6"/>
        <v>70913</v>
      </c>
    </row>
    <row r="47" spans="1:9" s="88" customFormat="1" ht="18.75">
      <c r="A47" s="235" t="s">
        <v>254</v>
      </c>
      <c r="B47" s="231" t="s">
        <v>222</v>
      </c>
      <c r="C47" s="231" t="s">
        <v>224</v>
      </c>
      <c r="D47" s="231" t="s">
        <v>273</v>
      </c>
      <c r="E47" s="232" t="s">
        <v>281</v>
      </c>
      <c r="F47" s="231" t="s">
        <v>256</v>
      </c>
      <c r="G47" s="316">
        <v>70913</v>
      </c>
      <c r="H47" s="316">
        <v>70913</v>
      </c>
      <c r="I47" s="316">
        <v>70913</v>
      </c>
    </row>
    <row r="48" spans="1:9" s="88" customFormat="1" ht="37.5">
      <c r="A48" s="235" t="s">
        <v>282</v>
      </c>
      <c r="B48" s="90" t="s">
        <v>222</v>
      </c>
      <c r="C48" s="242" t="s">
        <v>224</v>
      </c>
      <c r="D48" s="247">
        <v>13</v>
      </c>
      <c r="E48" s="240" t="s">
        <v>283</v>
      </c>
      <c r="F48" s="242"/>
      <c r="G48" s="315">
        <f>+G49</f>
        <v>2249110</v>
      </c>
      <c r="H48" s="315">
        <f>+H49</f>
        <v>2890224</v>
      </c>
      <c r="I48" s="315">
        <f>+I49</f>
        <v>2653841</v>
      </c>
    </row>
    <row r="49" spans="1:248" s="230" customFormat="1" ht="18.75">
      <c r="A49" s="235" t="s">
        <v>284</v>
      </c>
      <c r="B49" s="90" t="s">
        <v>222</v>
      </c>
      <c r="C49" s="231" t="s">
        <v>224</v>
      </c>
      <c r="D49" s="238">
        <v>13</v>
      </c>
      <c r="E49" s="240" t="s">
        <v>285</v>
      </c>
      <c r="F49" s="231"/>
      <c r="G49" s="315">
        <f>G50</f>
        <v>2249110</v>
      </c>
      <c r="H49" s="315">
        <f>H50</f>
        <v>2890224</v>
      </c>
      <c r="I49" s="315">
        <f>I50</f>
        <v>2653841</v>
      </c>
    </row>
    <row r="50" spans="1:248" s="328" customFormat="1" ht="18.75">
      <c r="A50" s="233" t="s">
        <v>286</v>
      </c>
      <c r="B50" s="90" t="s">
        <v>222</v>
      </c>
      <c r="C50" s="231" t="s">
        <v>224</v>
      </c>
      <c r="D50" s="238">
        <v>13</v>
      </c>
      <c r="E50" s="240" t="s">
        <v>287</v>
      </c>
      <c r="F50" s="231"/>
      <c r="G50" s="315">
        <f>G51+G52</f>
        <v>2249110</v>
      </c>
      <c r="H50" s="315">
        <f>H51+H52</f>
        <v>2890224</v>
      </c>
      <c r="I50" s="315">
        <f>I51+I52</f>
        <v>2653841</v>
      </c>
    </row>
    <row r="51" spans="1:248" s="97" customFormat="1" ht="18.75">
      <c r="A51" s="233" t="s">
        <v>242</v>
      </c>
      <c r="B51" s="231" t="s">
        <v>222</v>
      </c>
      <c r="C51" s="231" t="s">
        <v>224</v>
      </c>
      <c r="D51" s="238">
        <v>13</v>
      </c>
      <c r="E51" s="240" t="s">
        <v>287</v>
      </c>
      <c r="F51" s="231" t="s">
        <v>243</v>
      </c>
      <c r="G51" s="316">
        <v>1235000</v>
      </c>
      <c r="H51" s="316">
        <v>1330000</v>
      </c>
      <c r="I51" s="316">
        <v>1330000</v>
      </c>
    </row>
    <row r="52" spans="1:248" s="334" customFormat="1" ht="18.75">
      <c r="A52" s="329" t="s">
        <v>244</v>
      </c>
      <c r="B52" s="330" t="s">
        <v>222</v>
      </c>
      <c r="C52" s="330" t="s">
        <v>224</v>
      </c>
      <c r="D52" s="331">
        <v>13</v>
      </c>
      <c r="E52" s="332" t="s">
        <v>287</v>
      </c>
      <c r="F52" s="330" t="s">
        <v>245</v>
      </c>
      <c r="G52" s="374">
        <v>1014110</v>
      </c>
      <c r="H52" s="333">
        <v>1560224</v>
      </c>
      <c r="I52" s="333">
        <v>1323841</v>
      </c>
    </row>
    <row r="53" spans="1:248" s="97" customFormat="1" ht="18.75">
      <c r="A53" s="244" t="s">
        <v>259</v>
      </c>
      <c r="B53" s="90" t="s">
        <v>222</v>
      </c>
      <c r="C53" s="242" t="s">
        <v>224</v>
      </c>
      <c r="D53" s="242" t="s">
        <v>273</v>
      </c>
      <c r="E53" s="240" t="s">
        <v>260</v>
      </c>
      <c r="F53" s="242"/>
      <c r="G53" s="315">
        <f>+G54</f>
        <v>100000</v>
      </c>
      <c r="H53" s="315">
        <f>+H54</f>
        <v>1000</v>
      </c>
      <c r="I53" s="315">
        <f>+I54</f>
        <v>1000</v>
      </c>
    </row>
    <row r="54" spans="1:248" s="97" customFormat="1" ht="18.75">
      <c r="A54" s="244" t="s">
        <v>288</v>
      </c>
      <c r="B54" s="90" t="s">
        <v>222</v>
      </c>
      <c r="C54" s="242" t="s">
        <v>224</v>
      </c>
      <c r="D54" s="242" t="s">
        <v>273</v>
      </c>
      <c r="E54" s="240" t="s">
        <v>289</v>
      </c>
      <c r="F54" s="242"/>
      <c r="G54" s="315">
        <f>+G57</f>
        <v>100000</v>
      </c>
      <c r="H54" s="315">
        <f>+H57</f>
        <v>1000</v>
      </c>
      <c r="I54" s="315">
        <f>+I57</f>
        <v>1000</v>
      </c>
    </row>
    <row r="55" spans="1:248" s="97" customFormat="1" ht="18.75" hidden="1">
      <c r="A55" s="307" t="s">
        <v>290</v>
      </c>
      <c r="B55" s="90" t="s">
        <v>222</v>
      </c>
      <c r="C55" s="242" t="s">
        <v>224</v>
      </c>
      <c r="D55" s="242" t="s">
        <v>273</v>
      </c>
      <c r="E55" s="240" t="s">
        <v>291</v>
      </c>
      <c r="F55" s="242"/>
      <c r="G55" s="315">
        <f>G56</f>
        <v>0</v>
      </c>
      <c r="H55" s="315">
        <v>0</v>
      </c>
      <c r="I55" s="315">
        <v>0</v>
      </c>
    </row>
    <row r="56" spans="1:248" s="97" customFormat="1" ht="37.5" hidden="1">
      <c r="A56" s="306" t="s">
        <v>292</v>
      </c>
      <c r="B56" s="90" t="s">
        <v>222</v>
      </c>
      <c r="C56" s="242" t="s">
        <v>224</v>
      </c>
      <c r="D56" s="242" t="s">
        <v>273</v>
      </c>
      <c r="E56" s="240" t="s">
        <v>291</v>
      </c>
      <c r="F56" s="231" t="s">
        <v>243</v>
      </c>
      <c r="G56" s="335"/>
      <c r="H56" s="315">
        <v>0</v>
      </c>
      <c r="I56" s="315">
        <v>0</v>
      </c>
    </row>
    <row r="57" spans="1:248" s="97" customFormat="1" ht="18.75">
      <c r="A57" s="233" t="s">
        <v>293</v>
      </c>
      <c r="B57" s="90" t="s">
        <v>222</v>
      </c>
      <c r="C57" s="231" t="s">
        <v>224</v>
      </c>
      <c r="D57" s="231">
        <v>13</v>
      </c>
      <c r="E57" s="232" t="s">
        <v>294</v>
      </c>
      <c r="F57" s="231"/>
      <c r="G57" s="316">
        <f>G58</f>
        <v>100000</v>
      </c>
      <c r="H57" s="316">
        <f>H58</f>
        <v>1000</v>
      </c>
      <c r="I57" s="316">
        <f>SUM(I58:I58)</f>
        <v>1000</v>
      </c>
    </row>
    <row r="58" spans="1:248" s="88" customFormat="1" ht="18.75">
      <c r="A58" s="233" t="s">
        <v>242</v>
      </c>
      <c r="B58" s="231" t="s">
        <v>222</v>
      </c>
      <c r="C58" s="231" t="s">
        <v>224</v>
      </c>
      <c r="D58" s="231">
        <v>13</v>
      </c>
      <c r="E58" s="232" t="s">
        <v>294</v>
      </c>
      <c r="F58" s="231" t="s">
        <v>243</v>
      </c>
      <c r="G58" s="316">
        <v>100000</v>
      </c>
      <c r="H58" s="316">
        <v>1000</v>
      </c>
      <c r="I58" s="316">
        <v>1000</v>
      </c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  <c r="EO58" s="97"/>
      <c r="EP58" s="97"/>
      <c r="EQ58" s="97"/>
      <c r="ER58" s="97"/>
      <c r="ES58" s="97"/>
      <c r="ET58" s="97"/>
      <c r="EU58" s="97"/>
      <c r="EV58" s="97"/>
      <c r="EW58" s="97"/>
      <c r="EX58" s="97"/>
      <c r="EY58" s="97"/>
      <c r="EZ58" s="97"/>
      <c r="FA58" s="97"/>
      <c r="FB58" s="97"/>
      <c r="FC58" s="97"/>
      <c r="FD58" s="97"/>
      <c r="FE58" s="97"/>
      <c r="FF58" s="97"/>
      <c r="FG58" s="97"/>
      <c r="FH58" s="97"/>
      <c r="FI58" s="97"/>
      <c r="FJ58" s="97"/>
      <c r="FK58" s="97"/>
      <c r="FL58" s="97"/>
      <c r="FM58" s="97"/>
      <c r="FN58" s="97"/>
      <c r="FO58" s="97"/>
      <c r="FP58" s="97"/>
      <c r="FQ58" s="97"/>
      <c r="FR58" s="97"/>
      <c r="FS58" s="97"/>
      <c r="FT58" s="97"/>
      <c r="FU58" s="97"/>
      <c r="FV58" s="97"/>
      <c r="FW58" s="97"/>
      <c r="FX58" s="97"/>
      <c r="FY58" s="97"/>
      <c r="FZ58" s="97"/>
      <c r="GA58" s="97"/>
      <c r="GB58" s="97"/>
      <c r="GC58" s="97"/>
      <c r="GD58" s="97"/>
      <c r="GE58" s="97"/>
      <c r="GF58" s="97"/>
      <c r="GG58" s="97"/>
      <c r="GH58" s="97"/>
      <c r="GI58" s="97"/>
      <c r="GJ58" s="97"/>
      <c r="GK58" s="97"/>
      <c r="GL58" s="97"/>
      <c r="GM58" s="97"/>
      <c r="GN58" s="97"/>
      <c r="GO58" s="97"/>
      <c r="GP58" s="97"/>
      <c r="GQ58" s="97"/>
      <c r="GR58" s="97"/>
      <c r="GS58" s="97"/>
      <c r="GT58" s="97"/>
      <c r="GU58" s="97"/>
      <c r="GV58" s="97"/>
      <c r="GW58" s="97"/>
      <c r="GX58" s="97"/>
      <c r="GY58" s="97"/>
      <c r="GZ58" s="97"/>
      <c r="HA58" s="97"/>
      <c r="HB58" s="97"/>
      <c r="HC58" s="97"/>
      <c r="HD58" s="97"/>
      <c r="HE58" s="97"/>
      <c r="HF58" s="97"/>
      <c r="HG58" s="97"/>
      <c r="HH58" s="97"/>
      <c r="HI58" s="97"/>
      <c r="HJ58" s="97"/>
      <c r="HK58" s="97"/>
      <c r="HL58" s="97"/>
      <c r="HM58" s="97"/>
      <c r="HN58" s="97"/>
      <c r="HO58" s="97"/>
      <c r="HP58" s="97"/>
      <c r="HQ58" s="97"/>
      <c r="HR58" s="97"/>
      <c r="HS58" s="97"/>
      <c r="HT58" s="97"/>
      <c r="HU58" s="97"/>
      <c r="HV58" s="97"/>
      <c r="HW58" s="97"/>
      <c r="HX58" s="97"/>
      <c r="HY58" s="97"/>
      <c r="HZ58" s="97"/>
      <c r="IA58" s="97"/>
      <c r="IB58" s="97"/>
      <c r="IC58" s="97"/>
      <c r="ID58" s="97"/>
      <c r="IE58" s="97"/>
      <c r="IF58" s="97"/>
      <c r="IG58" s="97"/>
      <c r="IH58" s="97"/>
      <c r="II58" s="97"/>
      <c r="IJ58" s="97"/>
      <c r="IK58" s="97"/>
      <c r="IL58" s="97"/>
      <c r="IM58" s="97"/>
      <c r="IN58" s="97"/>
    </row>
    <row r="59" spans="1:248" s="88" customFormat="1" ht="18.75" hidden="1">
      <c r="A59" s="89" t="s">
        <v>267</v>
      </c>
      <c r="B59" s="231" t="s">
        <v>222</v>
      </c>
      <c r="C59" s="231" t="s">
        <v>224</v>
      </c>
      <c r="D59" s="231" t="s">
        <v>273</v>
      </c>
      <c r="E59" s="232" t="s">
        <v>268</v>
      </c>
      <c r="F59" s="231"/>
      <c r="G59" s="316"/>
      <c r="H59" s="316"/>
      <c r="I59" s="316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7"/>
      <c r="DE59" s="9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97"/>
      <c r="DQ59" s="97"/>
      <c r="DR59" s="97"/>
      <c r="DS59" s="9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97"/>
      <c r="EE59" s="97"/>
      <c r="EF59" s="97"/>
      <c r="EG59" s="97"/>
      <c r="EH59" s="97"/>
      <c r="EI59" s="97"/>
      <c r="EJ59" s="97"/>
      <c r="EK59" s="97"/>
      <c r="EL59" s="97"/>
      <c r="EM59" s="97"/>
      <c r="EN59" s="97"/>
      <c r="EO59" s="97"/>
      <c r="EP59" s="97"/>
      <c r="EQ59" s="97"/>
      <c r="ER59" s="97"/>
      <c r="ES59" s="97"/>
      <c r="ET59" s="97"/>
      <c r="EU59" s="97"/>
      <c r="EV59" s="97"/>
      <c r="EW59" s="97"/>
      <c r="EX59" s="97"/>
      <c r="EY59" s="97"/>
      <c r="EZ59" s="97"/>
      <c r="FA59" s="97"/>
      <c r="FB59" s="97"/>
      <c r="FC59" s="97"/>
      <c r="FD59" s="97"/>
      <c r="FE59" s="97"/>
      <c r="FF59" s="97"/>
      <c r="FG59" s="97"/>
      <c r="FH59" s="97"/>
      <c r="FI59" s="97"/>
      <c r="FJ59" s="97"/>
      <c r="FK59" s="97"/>
      <c r="FL59" s="97"/>
      <c r="FM59" s="97"/>
      <c r="FN59" s="97"/>
      <c r="FO59" s="97"/>
      <c r="FP59" s="97"/>
      <c r="FQ59" s="97"/>
      <c r="FR59" s="97"/>
      <c r="FS59" s="97"/>
      <c r="FT59" s="97"/>
      <c r="FU59" s="97"/>
      <c r="FV59" s="97"/>
      <c r="FW59" s="97"/>
      <c r="FX59" s="97"/>
      <c r="FY59" s="97"/>
      <c r="FZ59" s="97"/>
      <c r="GA59" s="97"/>
      <c r="GB59" s="97"/>
      <c r="GC59" s="97"/>
      <c r="GD59" s="97"/>
      <c r="GE59" s="97"/>
      <c r="GF59" s="97"/>
      <c r="GG59" s="97"/>
      <c r="GH59" s="97"/>
      <c r="GI59" s="97"/>
      <c r="GJ59" s="97"/>
      <c r="GK59" s="97"/>
      <c r="GL59" s="97"/>
      <c r="GM59" s="97"/>
      <c r="GN59" s="97"/>
      <c r="GO59" s="97"/>
      <c r="GP59" s="97"/>
      <c r="GQ59" s="97"/>
      <c r="GR59" s="97"/>
      <c r="GS59" s="97"/>
      <c r="GT59" s="97"/>
      <c r="GU59" s="97"/>
      <c r="GV59" s="97"/>
      <c r="GW59" s="97"/>
      <c r="GX59" s="97"/>
      <c r="GY59" s="97"/>
      <c r="GZ59" s="97"/>
      <c r="HA59" s="97"/>
      <c r="HB59" s="97"/>
      <c r="HC59" s="97"/>
      <c r="HD59" s="97"/>
      <c r="HE59" s="97"/>
      <c r="HF59" s="97"/>
      <c r="HG59" s="97"/>
      <c r="HH59" s="97"/>
      <c r="HI59" s="97"/>
      <c r="HJ59" s="97"/>
      <c r="HK59" s="97"/>
      <c r="HL59" s="97"/>
      <c r="HM59" s="97"/>
      <c r="HN59" s="97"/>
      <c r="HO59" s="97"/>
      <c r="HP59" s="97"/>
      <c r="HQ59" s="97"/>
      <c r="HR59" s="97"/>
      <c r="HS59" s="97"/>
      <c r="HT59" s="97"/>
      <c r="HU59" s="97"/>
      <c r="HV59" s="97"/>
      <c r="HW59" s="97"/>
      <c r="HX59" s="97"/>
      <c r="HY59" s="97"/>
      <c r="HZ59" s="97"/>
      <c r="IA59" s="97"/>
      <c r="IB59" s="97"/>
      <c r="IC59" s="97"/>
      <c r="ID59" s="97"/>
      <c r="IE59" s="97"/>
      <c r="IF59" s="97"/>
      <c r="IG59" s="97"/>
      <c r="IH59" s="97"/>
      <c r="II59" s="97"/>
      <c r="IJ59" s="97"/>
      <c r="IK59" s="97"/>
      <c r="IL59" s="97"/>
      <c r="IM59" s="97"/>
      <c r="IN59" s="97"/>
    </row>
    <row r="60" spans="1:248" s="88" customFormat="1" ht="18.75" hidden="1">
      <c r="A60" s="237" t="s">
        <v>265</v>
      </c>
      <c r="B60" s="231" t="s">
        <v>222</v>
      </c>
      <c r="C60" s="231" t="s">
        <v>224</v>
      </c>
      <c r="D60" s="231" t="s">
        <v>273</v>
      </c>
      <c r="E60" s="232" t="s">
        <v>269</v>
      </c>
      <c r="F60" s="231"/>
      <c r="G60" s="316"/>
      <c r="H60" s="316"/>
      <c r="I60" s="316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</row>
    <row r="61" spans="1:248" s="88" customFormat="1" ht="18.75" hidden="1">
      <c r="A61" s="235" t="s">
        <v>270</v>
      </c>
      <c r="B61" s="231" t="s">
        <v>222</v>
      </c>
      <c r="C61" s="231" t="s">
        <v>224</v>
      </c>
      <c r="D61" s="231" t="s">
        <v>273</v>
      </c>
      <c r="E61" s="232" t="s">
        <v>271</v>
      </c>
      <c r="F61" s="231" t="s">
        <v>234</v>
      </c>
      <c r="G61" s="316"/>
      <c r="H61" s="316"/>
      <c r="I61" s="316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</row>
    <row r="62" spans="1:248" s="88" customFormat="1" ht="18.75" hidden="1">
      <c r="A62" s="233" t="s">
        <v>244</v>
      </c>
      <c r="B62" s="231" t="s">
        <v>222</v>
      </c>
      <c r="C62" s="231" t="s">
        <v>224</v>
      </c>
      <c r="D62" s="231" t="s">
        <v>273</v>
      </c>
      <c r="E62" s="232" t="s">
        <v>271</v>
      </c>
      <c r="F62" s="231" t="s">
        <v>243</v>
      </c>
      <c r="G62" s="316"/>
      <c r="H62" s="316"/>
      <c r="I62" s="316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7"/>
      <c r="CL62" s="97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97"/>
      <c r="DU62" s="97"/>
      <c r="DV62" s="97"/>
      <c r="DW62" s="97"/>
      <c r="DX62" s="97"/>
      <c r="DY62" s="97"/>
      <c r="DZ62" s="97"/>
      <c r="EA62" s="97"/>
      <c r="EB62" s="97"/>
      <c r="EC62" s="97"/>
      <c r="ED62" s="97"/>
      <c r="EE62" s="97"/>
      <c r="EF62" s="97"/>
      <c r="EG62" s="97"/>
      <c r="EH62" s="97"/>
      <c r="EI62" s="97"/>
      <c r="EJ62" s="97"/>
      <c r="EK62" s="97"/>
      <c r="EL62" s="97"/>
      <c r="EM62" s="97"/>
      <c r="EN62" s="97"/>
      <c r="EO62" s="97"/>
      <c r="EP62" s="97"/>
      <c r="EQ62" s="97"/>
      <c r="ER62" s="97"/>
      <c r="ES62" s="97"/>
      <c r="ET62" s="97"/>
      <c r="EU62" s="97"/>
      <c r="EV62" s="97"/>
      <c r="EW62" s="97"/>
      <c r="EX62" s="97"/>
      <c r="EY62" s="97"/>
      <c r="EZ62" s="97"/>
      <c r="FA62" s="97"/>
      <c r="FB62" s="97"/>
      <c r="FC62" s="97"/>
      <c r="FD62" s="97"/>
      <c r="FE62" s="97"/>
      <c r="FF62" s="97"/>
      <c r="FG62" s="97"/>
      <c r="FH62" s="97"/>
      <c r="FI62" s="97"/>
      <c r="FJ62" s="97"/>
      <c r="FK62" s="97"/>
      <c r="FL62" s="97"/>
      <c r="FM62" s="97"/>
      <c r="FN62" s="97"/>
      <c r="FO62" s="97"/>
      <c r="FP62" s="97"/>
      <c r="FQ62" s="97"/>
      <c r="FR62" s="97"/>
      <c r="FS62" s="97"/>
      <c r="FT62" s="97"/>
      <c r="FU62" s="97"/>
      <c r="FV62" s="97"/>
      <c r="FW62" s="97"/>
      <c r="FX62" s="97"/>
      <c r="FY62" s="97"/>
      <c r="FZ62" s="97"/>
      <c r="GA62" s="97"/>
      <c r="GB62" s="97"/>
      <c r="GC62" s="97"/>
      <c r="GD62" s="97"/>
      <c r="GE62" s="97"/>
      <c r="GF62" s="97"/>
      <c r="GG62" s="97"/>
      <c r="GH62" s="97"/>
      <c r="GI62" s="97"/>
      <c r="GJ62" s="97"/>
      <c r="GK62" s="97"/>
      <c r="GL62" s="97"/>
      <c r="GM62" s="97"/>
      <c r="GN62" s="97"/>
      <c r="GO62" s="97"/>
      <c r="GP62" s="97"/>
      <c r="GQ62" s="97"/>
      <c r="GR62" s="97"/>
      <c r="GS62" s="97"/>
      <c r="GT62" s="97"/>
      <c r="GU62" s="97"/>
      <c r="GV62" s="97"/>
      <c r="GW62" s="97"/>
      <c r="GX62" s="97"/>
      <c r="GY62" s="97"/>
      <c r="GZ62" s="97"/>
      <c r="HA62" s="97"/>
      <c r="HB62" s="97"/>
      <c r="HC62" s="97"/>
      <c r="HD62" s="97"/>
      <c r="HE62" s="97"/>
      <c r="HF62" s="97"/>
      <c r="HG62" s="97"/>
      <c r="HH62" s="97"/>
      <c r="HI62" s="97"/>
      <c r="HJ62" s="97"/>
      <c r="HK62" s="97"/>
      <c r="HL62" s="97"/>
      <c r="HM62" s="97"/>
      <c r="HN62" s="97"/>
      <c r="HO62" s="97"/>
      <c r="HP62" s="97"/>
      <c r="HQ62" s="97"/>
      <c r="HR62" s="97"/>
      <c r="HS62" s="97"/>
      <c r="HT62" s="97"/>
      <c r="HU62" s="97"/>
      <c r="HV62" s="97"/>
      <c r="HW62" s="97"/>
      <c r="HX62" s="97"/>
      <c r="HY62" s="97"/>
      <c r="HZ62" s="97"/>
      <c r="IA62" s="97"/>
      <c r="IB62" s="97"/>
      <c r="IC62" s="97"/>
      <c r="ID62" s="97"/>
      <c r="IE62" s="97"/>
      <c r="IF62" s="97"/>
      <c r="IG62" s="97"/>
      <c r="IH62" s="97"/>
      <c r="II62" s="97"/>
      <c r="IJ62" s="97"/>
      <c r="IK62" s="97"/>
      <c r="IL62" s="97"/>
      <c r="IM62" s="97"/>
      <c r="IN62" s="97"/>
    </row>
    <row r="63" spans="1:248" s="88" customFormat="1" ht="18.75">
      <c r="A63" s="274" t="s">
        <v>297</v>
      </c>
      <c r="B63" s="95" t="s">
        <v>222</v>
      </c>
      <c r="C63" s="249" t="s">
        <v>226</v>
      </c>
      <c r="D63" s="249"/>
      <c r="E63" s="252"/>
      <c r="F63" s="249"/>
      <c r="G63" s="315">
        <f>+G64</f>
        <v>337274</v>
      </c>
      <c r="H63" s="315">
        <f>+H64</f>
        <v>371803</v>
      </c>
      <c r="I63" s="315">
        <f>+I64</f>
        <v>406918</v>
      </c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97"/>
      <c r="CJ63" s="97"/>
      <c r="CK63" s="97"/>
      <c r="CL63" s="97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  <c r="EO63" s="97"/>
      <c r="EP63" s="97"/>
      <c r="EQ63" s="97"/>
      <c r="ER63" s="97"/>
      <c r="ES63" s="97"/>
      <c r="ET63" s="97"/>
      <c r="EU63" s="97"/>
      <c r="EV63" s="97"/>
      <c r="EW63" s="97"/>
      <c r="EX63" s="97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97"/>
      <c r="FM63" s="97"/>
      <c r="FN63" s="97"/>
      <c r="FO63" s="97"/>
      <c r="FP63" s="97"/>
      <c r="FQ63" s="97"/>
      <c r="FR63" s="97"/>
      <c r="FS63" s="97"/>
      <c r="FT63" s="97"/>
      <c r="FU63" s="97"/>
      <c r="FV63" s="97"/>
      <c r="FW63" s="97"/>
      <c r="FX63" s="97"/>
      <c r="FY63" s="97"/>
      <c r="FZ63" s="97"/>
      <c r="GA63" s="97"/>
      <c r="GB63" s="97"/>
      <c r="GC63" s="97"/>
      <c r="GD63" s="97"/>
      <c r="GE63" s="97"/>
      <c r="GF63" s="97"/>
      <c r="GG63" s="97"/>
      <c r="GH63" s="97"/>
      <c r="GI63" s="97"/>
      <c r="GJ63" s="97"/>
      <c r="GK63" s="97"/>
      <c r="GL63" s="97"/>
      <c r="GM63" s="97"/>
      <c r="GN63" s="97"/>
      <c r="GO63" s="97"/>
      <c r="GP63" s="97"/>
      <c r="GQ63" s="97"/>
      <c r="GR63" s="97"/>
      <c r="GS63" s="97"/>
      <c r="GT63" s="97"/>
      <c r="GU63" s="97"/>
      <c r="GV63" s="97"/>
      <c r="GW63" s="97"/>
      <c r="GX63" s="97"/>
      <c r="GY63" s="97"/>
      <c r="GZ63" s="97"/>
      <c r="HA63" s="97"/>
      <c r="HB63" s="97"/>
      <c r="HC63" s="97"/>
      <c r="HD63" s="97"/>
      <c r="HE63" s="97"/>
      <c r="HF63" s="97"/>
      <c r="HG63" s="97"/>
      <c r="HH63" s="97"/>
      <c r="HI63" s="97"/>
      <c r="HJ63" s="97"/>
      <c r="HK63" s="97"/>
      <c r="HL63" s="97"/>
      <c r="HM63" s="97"/>
      <c r="HN63" s="97"/>
      <c r="HO63" s="97"/>
      <c r="HP63" s="97"/>
      <c r="HQ63" s="97"/>
      <c r="HR63" s="97"/>
      <c r="HS63" s="97"/>
      <c r="HT63" s="97"/>
      <c r="HU63" s="97"/>
      <c r="HV63" s="97"/>
      <c r="HW63" s="97"/>
      <c r="HX63" s="97"/>
      <c r="HY63" s="97"/>
      <c r="HZ63" s="97"/>
      <c r="IA63" s="97"/>
      <c r="IB63" s="97"/>
      <c r="IC63" s="97"/>
      <c r="ID63" s="97"/>
      <c r="IE63" s="97"/>
      <c r="IF63" s="97"/>
      <c r="IG63" s="97"/>
      <c r="IH63" s="97"/>
      <c r="II63" s="97"/>
      <c r="IJ63" s="97"/>
      <c r="IK63" s="97"/>
      <c r="IL63" s="97"/>
      <c r="IM63" s="97"/>
      <c r="IN63" s="97"/>
    </row>
    <row r="64" spans="1:248" s="88" customFormat="1" ht="18.75">
      <c r="A64" s="274" t="s">
        <v>298</v>
      </c>
      <c r="B64" s="231" t="s">
        <v>222</v>
      </c>
      <c r="C64" s="249" t="s">
        <v>226</v>
      </c>
      <c r="D64" s="249" t="s">
        <v>299</v>
      </c>
      <c r="E64" s="240"/>
      <c r="F64" s="249"/>
      <c r="G64" s="315">
        <f t="shared" ref="G64:I65" si="7">G65</f>
        <v>337274</v>
      </c>
      <c r="H64" s="315">
        <f t="shared" si="7"/>
        <v>371803</v>
      </c>
      <c r="I64" s="315">
        <f t="shared" si="7"/>
        <v>406918</v>
      </c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7"/>
      <c r="CI64" s="97"/>
      <c r="CJ64" s="97"/>
      <c r="CK64" s="97"/>
      <c r="CL64" s="97"/>
      <c r="CM64" s="97"/>
      <c r="CN64" s="97"/>
      <c r="CO64" s="97"/>
      <c r="CP64" s="97"/>
      <c r="CQ64" s="97"/>
      <c r="CR64" s="97"/>
      <c r="CS64" s="9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  <c r="EI64" s="97"/>
      <c r="EJ64" s="97"/>
      <c r="EK64" s="97"/>
      <c r="EL64" s="97"/>
      <c r="EM64" s="97"/>
      <c r="EN64" s="97"/>
      <c r="EO64" s="97"/>
      <c r="EP64" s="97"/>
      <c r="EQ64" s="97"/>
      <c r="ER64" s="97"/>
      <c r="ES64" s="97"/>
      <c r="ET64" s="97"/>
      <c r="EU64" s="97"/>
      <c r="EV64" s="97"/>
      <c r="EW64" s="97"/>
      <c r="EX64" s="97"/>
      <c r="EY64" s="97"/>
      <c r="EZ64" s="97"/>
      <c r="FA64" s="97"/>
      <c r="FB64" s="97"/>
      <c r="FC64" s="97"/>
      <c r="FD64" s="97"/>
      <c r="FE64" s="97"/>
      <c r="FF64" s="97"/>
      <c r="FG64" s="97"/>
      <c r="FH64" s="97"/>
      <c r="FI64" s="97"/>
      <c r="FJ64" s="97"/>
      <c r="FK64" s="97"/>
      <c r="FL64" s="97"/>
      <c r="FM64" s="97"/>
      <c r="FN64" s="97"/>
      <c r="FO64" s="97"/>
      <c r="FP64" s="97"/>
      <c r="FQ64" s="97"/>
      <c r="FR64" s="97"/>
      <c r="FS64" s="97"/>
      <c r="FT64" s="97"/>
      <c r="FU64" s="97"/>
      <c r="FV64" s="97"/>
      <c r="FW64" s="97"/>
      <c r="FX64" s="97"/>
      <c r="FY64" s="97"/>
      <c r="FZ64" s="97"/>
      <c r="GA64" s="97"/>
      <c r="GB64" s="97"/>
      <c r="GC64" s="97"/>
      <c r="GD64" s="97"/>
      <c r="GE64" s="97"/>
      <c r="GF64" s="97"/>
      <c r="GG64" s="97"/>
      <c r="GH64" s="97"/>
      <c r="GI64" s="97"/>
      <c r="GJ64" s="97"/>
      <c r="GK64" s="97"/>
      <c r="GL64" s="97"/>
      <c r="GM64" s="97"/>
      <c r="GN64" s="97"/>
      <c r="GO64" s="97"/>
      <c r="GP64" s="97"/>
      <c r="GQ64" s="97"/>
      <c r="GR64" s="97"/>
      <c r="GS64" s="97"/>
      <c r="GT64" s="97"/>
      <c r="GU64" s="97"/>
      <c r="GV64" s="97"/>
      <c r="GW64" s="97"/>
      <c r="GX64" s="97"/>
      <c r="GY64" s="97"/>
      <c r="GZ64" s="97"/>
      <c r="HA64" s="97"/>
      <c r="HB64" s="97"/>
      <c r="HC64" s="97"/>
      <c r="HD64" s="97"/>
      <c r="HE64" s="97"/>
      <c r="HF64" s="97"/>
      <c r="HG64" s="97"/>
      <c r="HH64" s="97"/>
      <c r="HI64" s="97"/>
      <c r="HJ64" s="97"/>
      <c r="HK64" s="97"/>
      <c r="HL64" s="97"/>
      <c r="HM64" s="97"/>
      <c r="HN64" s="97"/>
      <c r="HO64" s="97"/>
      <c r="HP64" s="97"/>
      <c r="HQ64" s="97"/>
      <c r="HR64" s="97"/>
      <c r="HS64" s="97"/>
      <c r="HT64" s="97"/>
      <c r="HU64" s="97"/>
      <c r="HV64" s="97"/>
      <c r="HW64" s="97"/>
      <c r="HX64" s="97"/>
      <c r="HY64" s="97"/>
      <c r="HZ64" s="97"/>
      <c r="IA64" s="97"/>
      <c r="IB64" s="97"/>
      <c r="IC64" s="97"/>
      <c r="ID64" s="97"/>
      <c r="IE64" s="97"/>
      <c r="IF64" s="97"/>
      <c r="IG64" s="97"/>
      <c r="IH64" s="97"/>
      <c r="II64" s="97"/>
      <c r="IJ64" s="97"/>
      <c r="IK64" s="97"/>
      <c r="IL64" s="97"/>
      <c r="IM64" s="97"/>
      <c r="IN64" s="97"/>
    </row>
    <row r="65" spans="1:254" s="97" customFormat="1" ht="18.75">
      <c r="A65" s="244" t="s">
        <v>259</v>
      </c>
      <c r="B65" s="90" t="s">
        <v>222</v>
      </c>
      <c r="C65" s="242" t="s">
        <v>226</v>
      </c>
      <c r="D65" s="242" t="s">
        <v>299</v>
      </c>
      <c r="E65" s="240" t="s">
        <v>260</v>
      </c>
      <c r="F65" s="242"/>
      <c r="G65" s="315">
        <f t="shared" si="7"/>
        <v>337274</v>
      </c>
      <c r="H65" s="315">
        <f t="shared" si="7"/>
        <v>371803</v>
      </c>
      <c r="I65" s="315">
        <f t="shared" si="7"/>
        <v>406918</v>
      </c>
    </row>
    <row r="66" spans="1:254" s="97" customFormat="1" ht="18.75">
      <c r="A66" s="244" t="s">
        <v>288</v>
      </c>
      <c r="B66" s="90" t="s">
        <v>222</v>
      </c>
      <c r="C66" s="242" t="s">
        <v>226</v>
      </c>
      <c r="D66" s="242" t="s">
        <v>299</v>
      </c>
      <c r="E66" s="240" t="s">
        <v>289</v>
      </c>
      <c r="F66" s="242"/>
      <c r="G66" s="315">
        <f>G67+G69</f>
        <v>337274</v>
      </c>
      <c r="H66" s="315">
        <f>H67+H69</f>
        <v>371803</v>
      </c>
      <c r="I66" s="315">
        <f>I67+I69</f>
        <v>406918</v>
      </c>
    </row>
    <row r="67" spans="1:254" s="97" customFormat="1" ht="37.5">
      <c r="A67" s="244" t="s">
        <v>300</v>
      </c>
      <c r="B67" s="90" t="s">
        <v>222</v>
      </c>
      <c r="C67" s="275" t="s">
        <v>226</v>
      </c>
      <c r="D67" s="275" t="s">
        <v>299</v>
      </c>
      <c r="E67" s="240" t="s">
        <v>301</v>
      </c>
      <c r="F67" s="275"/>
      <c r="G67" s="336">
        <f>G68</f>
        <v>327274</v>
      </c>
      <c r="H67" s="336">
        <f>H68</f>
        <v>371803</v>
      </c>
      <c r="I67" s="336">
        <f>SUM(I68:I69)</f>
        <v>406918</v>
      </c>
      <c r="J67" s="536" t="s">
        <v>302</v>
      </c>
      <c r="K67" s="537"/>
      <c r="L67" s="537"/>
    </row>
    <row r="68" spans="1:254" s="97" customFormat="1" ht="56.25">
      <c r="A68" s="235" t="s">
        <v>233</v>
      </c>
      <c r="B68" s="231" t="s">
        <v>222</v>
      </c>
      <c r="C68" s="231" t="s">
        <v>226</v>
      </c>
      <c r="D68" s="231" t="s">
        <v>299</v>
      </c>
      <c r="E68" s="240" t="s">
        <v>301</v>
      </c>
      <c r="F68" s="231" t="s">
        <v>234</v>
      </c>
      <c r="G68" s="316">
        <v>327274</v>
      </c>
      <c r="H68" s="316">
        <v>371803</v>
      </c>
      <c r="I68" s="316">
        <v>406918</v>
      </c>
    </row>
    <row r="69" spans="1:254" s="97" customFormat="1" ht="18.75">
      <c r="A69" s="233" t="s">
        <v>242</v>
      </c>
      <c r="B69" s="231" t="s">
        <v>222</v>
      </c>
      <c r="C69" s="231" t="s">
        <v>226</v>
      </c>
      <c r="D69" s="231" t="s">
        <v>299</v>
      </c>
      <c r="E69" s="240" t="s">
        <v>301</v>
      </c>
      <c r="F69" s="231" t="s">
        <v>243</v>
      </c>
      <c r="G69" s="316">
        <v>10000</v>
      </c>
      <c r="H69" s="316">
        <v>0</v>
      </c>
      <c r="I69" s="316">
        <v>0</v>
      </c>
    </row>
    <row r="70" spans="1:254" s="97" customFormat="1" ht="37.5">
      <c r="A70" s="305" t="s">
        <v>303</v>
      </c>
      <c r="B70" s="95" t="s">
        <v>222</v>
      </c>
      <c r="C70" s="98" t="s">
        <v>299</v>
      </c>
      <c r="D70" s="98"/>
      <c r="E70" s="252"/>
      <c r="F70" s="98"/>
      <c r="G70" s="337">
        <f>+G71+G77+G83</f>
        <v>283200</v>
      </c>
      <c r="H70" s="337">
        <f>+H71+H77+H83</f>
        <v>3000</v>
      </c>
      <c r="I70" s="337">
        <f>+I71+I77+I83</f>
        <v>3000</v>
      </c>
    </row>
    <row r="71" spans="1:254" s="97" customFormat="1" ht="18.75">
      <c r="A71" s="304" t="s">
        <v>304</v>
      </c>
      <c r="B71" s="231" t="s">
        <v>222</v>
      </c>
      <c r="C71" s="98" t="s">
        <v>299</v>
      </c>
      <c r="D71" s="98" t="s">
        <v>305</v>
      </c>
      <c r="E71" s="240"/>
      <c r="F71" s="242"/>
      <c r="G71" s="315">
        <f>G72</f>
        <v>21000</v>
      </c>
      <c r="H71" s="315">
        <f>H72</f>
        <v>1000</v>
      </c>
      <c r="I71" s="315">
        <f>I72</f>
        <v>1000</v>
      </c>
    </row>
    <row r="72" spans="1:254" s="230" customFormat="1" ht="56.25">
      <c r="A72" s="235" t="s">
        <v>625</v>
      </c>
      <c r="B72" s="90" t="s">
        <v>222</v>
      </c>
      <c r="C72" s="231" t="s">
        <v>299</v>
      </c>
      <c r="D72" s="231" t="s">
        <v>305</v>
      </c>
      <c r="E72" s="240" t="s">
        <v>306</v>
      </c>
      <c r="F72" s="231"/>
      <c r="G72" s="315">
        <f>+G73</f>
        <v>21000</v>
      </c>
      <c r="H72" s="315">
        <f>+H73</f>
        <v>1000</v>
      </c>
      <c r="I72" s="315">
        <f>+I73</f>
        <v>1000</v>
      </c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  <c r="AI72" s="302"/>
      <c r="AJ72" s="302"/>
      <c r="AK72" s="302"/>
      <c r="AL72" s="302"/>
      <c r="AM72" s="302"/>
      <c r="AN72" s="302"/>
      <c r="AO72" s="302"/>
      <c r="AP72" s="302"/>
      <c r="AQ72" s="302"/>
      <c r="AR72" s="302"/>
      <c r="AS72" s="302"/>
      <c r="AT72" s="302"/>
      <c r="AU72" s="302"/>
      <c r="AV72" s="302"/>
      <c r="AW72" s="302"/>
      <c r="AX72" s="302"/>
      <c r="AY72" s="302"/>
      <c r="AZ72" s="302"/>
      <c r="BA72" s="302"/>
      <c r="BB72" s="302"/>
      <c r="BC72" s="302"/>
      <c r="BD72" s="302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  <c r="BQ72" s="302"/>
      <c r="BR72" s="302"/>
      <c r="BS72" s="302"/>
      <c r="BT72" s="302"/>
      <c r="BU72" s="302"/>
      <c r="BV72" s="302"/>
      <c r="BW72" s="302"/>
      <c r="BX72" s="302"/>
      <c r="BY72" s="302"/>
      <c r="BZ72" s="302"/>
      <c r="CA72" s="302"/>
      <c r="CB72" s="302"/>
      <c r="CC72" s="302"/>
      <c r="CD72" s="302"/>
      <c r="CE72" s="302"/>
      <c r="CF72" s="302"/>
      <c r="CG72" s="302"/>
      <c r="CH72" s="302"/>
      <c r="CI72" s="302"/>
      <c r="CJ72" s="302"/>
      <c r="CK72" s="302"/>
      <c r="CL72" s="302"/>
      <c r="CM72" s="302"/>
      <c r="CN72" s="302"/>
      <c r="CO72" s="302"/>
      <c r="CP72" s="302"/>
      <c r="CQ72" s="302"/>
      <c r="CR72" s="302"/>
      <c r="CS72" s="302"/>
      <c r="CT72" s="302"/>
      <c r="CU72" s="302"/>
      <c r="CV72" s="302"/>
      <c r="CW72" s="302"/>
      <c r="CX72" s="302"/>
      <c r="CY72" s="302"/>
      <c r="CZ72" s="302"/>
      <c r="DA72" s="302"/>
      <c r="DB72" s="302"/>
      <c r="DC72" s="302"/>
      <c r="DD72" s="302"/>
      <c r="DE72" s="302"/>
      <c r="DF72" s="302"/>
      <c r="DG72" s="302"/>
      <c r="DH72" s="302"/>
      <c r="DI72" s="302"/>
      <c r="DJ72" s="302"/>
      <c r="DK72" s="302"/>
      <c r="DL72" s="302"/>
      <c r="DM72" s="302"/>
      <c r="DN72" s="302"/>
      <c r="DO72" s="302"/>
      <c r="DP72" s="302"/>
      <c r="DQ72" s="302"/>
      <c r="DR72" s="302"/>
      <c r="DS72" s="302"/>
      <c r="DT72" s="302"/>
      <c r="DU72" s="302"/>
      <c r="DV72" s="302"/>
      <c r="DW72" s="302"/>
      <c r="DX72" s="302"/>
      <c r="DY72" s="302"/>
      <c r="DZ72" s="302"/>
      <c r="EA72" s="302"/>
      <c r="EB72" s="302"/>
      <c r="EC72" s="302"/>
      <c r="ED72" s="302"/>
      <c r="EE72" s="302"/>
      <c r="EF72" s="302"/>
      <c r="EG72" s="302"/>
      <c r="EH72" s="302"/>
      <c r="EI72" s="302"/>
      <c r="EJ72" s="302"/>
      <c r="EK72" s="302"/>
      <c r="EL72" s="302"/>
      <c r="EM72" s="302"/>
      <c r="EN72" s="302"/>
      <c r="EO72" s="302"/>
      <c r="EP72" s="302"/>
      <c r="EQ72" s="302"/>
      <c r="ER72" s="302"/>
      <c r="ES72" s="302"/>
      <c r="ET72" s="302"/>
      <c r="EU72" s="302"/>
      <c r="EV72" s="302"/>
      <c r="EW72" s="302"/>
      <c r="EX72" s="302"/>
      <c r="EY72" s="302"/>
      <c r="EZ72" s="302"/>
      <c r="FA72" s="302"/>
      <c r="FB72" s="302"/>
      <c r="FC72" s="302"/>
      <c r="FD72" s="302"/>
      <c r="FE72" s="302"/>
      <c r="FF72" s="302"/>
      <c r="FG72" s="302"/>
      <c r="FH72" s="302"/>
      <c r="FI72" s="302"/>
      <c r="FJ72" s="302"/>
      <c r="FK72" s="302"/>
      <c r="FL72" s="302"/>
      <c r="FM72" s="302"/>
      <c r="FN72" s="302"/>
      <c r="FO72" s="302"/>
      <c r="FP72" s="302"/>
      <c r="FQ72" s="302"/>
      <c r="FR72" s="302"/>
      <c r="FS72" s="302"/>
      <c r="FT72" s="302"/>
      <c r="FU72" s="302"/>
      <c r="FV72" s="302"/>
      <c r="FW72" s="302"/>
      <c r="FX72" s="302"/>
      <c r="FY72" s="302"/>
      <c r="FZ72" s="302"/>
      <c r="GA72" s="302"/>
      <c r="GB72" s="302"/>
      <c r="GC72" s="302"/>
      <c r="GD72" s="302"/>
      <c r="GE72" s="302"/>
      <c r="GF72" s="302"/>
      <c r="GG72" s="302"/>
      <c r="GH72" s="302"/>
      <c r="GI72" s="302"/>
      <c r="GJ72" s="302"/>
      <c r="GK72" s="302"/>
      <c r="GL72" s="302"/>
      <c r="GM72" s="302"/>
      <c r="GN72" s="302"/>
      <c r="GO72" s="302"/>
      <c r="GP72" s="302"/>
      <c r="GQ72" s="302"/>
      <c r="GR72" s="302"/>
      <c r="GS72" s="302"/>
      <c r="GT72" s="302"/>
      <c r="GU72" s="302"/>
      <c r="GV72" s="302"/>
      <c r="GW72" s="302"/>
      <c r="GX72" s="302"/>
      <c r="GY72" s="302"/>
      <c r="GZ72" s="302"/>
      <c r="HA72" s="302"/>
      <c r="HB72" s="302"/>
      <c r="HC72" s="302"/>
      <c r="HD72" s="302"/>
      <c r="HE72" s="302"/>
      <c r="HF72" s="302"/>
      <c r="HG72" s="302"/>
      <c r="HH72" s="302"/>
      <c r="HI72" s="302"/>
      <c r="HJ72" s="302"/>
      <c r="HK72" s="302"/>
      <c r="HL72" s="302"/>
      <c r="HM72" s="302"/>
      <c r="HN72" s="302"/>
      <c r="HO72" s="302"/>
      <c r="HP72" s="302"/>
      <c r="HQ72" s="302"/>
      <c r="HR72" s="302"/>
      <c r="HS72" s="302"/>
      <c r="HT72" s="302"/>
      <c r="HU72" s="302"/>
      <c r="HV72" s="302"/>
      <c r="HW72" s="302"/>
      <c r="HX72" s="302"/>
      <c r="HY72" s="302"/>
      <c r="HZ72" s="302"/>
      <c r="IA72" s="302"/>
      <c r="IB72" s="302"/>
      <c r="IC72" s="302"/>
      <c r="ID72" s="302"/>
      <c r="IE72" s="302"/>
      <c r="IF72" s="302"/>
      <c r="IG72" s="302"/>
      <c r="IH72" s="302"/>
      <c r="II72" s="302"/>
      <c r="IJ72" s="302"/>
      <c r="IK72" s="302"/>
      <c r="IL72" s="302"/>
      <c r="IM72" s="302"/>
      <c r="IN72" s="302"/>
      <c r="IO72" s="302"/>
      <c r="IP72" s="302"/>
      <c r="IQ72" s="302"/>
      <c r="IR72" s="302"/>
      <c r="IS72" s="302"/>
      <c r="IT72" s="302"/>
    </row>
    <row r="73" spans="1:254" s="230" customFormat="1" ht="93.75">
      <c r="A73" s="235" t="s">
        <v>307</v>
      </c>
      <c r="B73" s="90" t="s">
        <v>222</v>
      </c>
      <c r="C73" s="231" t="s">
        <v>299</v>
      </c>
      <c r="D73" s="231" t="s">
        <v>305</v>
      </c>
      <c r="E73" s="240" t="s">
        <v>308</v>
      </c>
      <c r="F73" s="231"/>
      <c r="G73" s="316">
        <f t="shared" ref="G73:I74" si="8">G74</f>
        <v>21000</v>
      </c>
      <c r="H73" s="316">
        <f t="shared" si="8"/>
        <v>1000</v>
      </c>
      <c r="I73" s="316">
        <f>I74</f>
        <v>1000</v>
      </c>
      <c r="K73" s="302"/>
      <c r="L73" s="302"/>
      <c r="M73" s="302"/>
      <c r="N73" s="302"/>
      <c r="O73" s="302"/>
      <c r="P73" s="302"/>
      <c r="Q73" s="302"/>
      <c r="R73" s="302"/>
      <c r="S73" s="302"/>
      <c r="T73" s="302"/>
      <c r="U73" s="302"/>
      <c r="V73" s="302"/>
      <c r="W73" s="302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  <c r="AI73" s="302"/>
      <c r="AJ73" s="302"/>
      <c r="AK73" s="302"/>
      <c r="AL73" s="302"/>
      <c r="AM73" s="302"/>
      <c r="AN73" s="302"/>
      <c r="AO73" s="302"/>
      <c r="AP73" s="302"/>
      <c r="AQ73" s="302"/>
      <c r="AR73" s="302"/>
      <c r="AS73" s="302"/>
      <c r="AT73" s="302"/>
      <c r="AU73" s="302"/>
      <c r="AV73" s="302"/>
      <c r="AW73" s="302"/>
      <c r="AX73" s="302"/>
      <c r="AY73" s="302"/>
      <c r="AZ73" s="302"/>
      <c r="BA73" s="302"/>
      <c r="BB73" s="302"/>
      <c r="BC73" s="302"/>
      <c r="BD73" s="302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  <c r="BQ73" s="302"/>
      <c r="BR73" s="302"/>
      <c r="BS73" s="302"/>
      <c r="BT73" s="302"/>
      <c r="BU73" s="302"/>
      <c r="BV73" s="302"/>
      <c r="BW73" s="302"/>
      <c r="BX73" s="302"/>
      <c r="BY73" s="302"/>
      <c r="BZ73" s="302"/>
      <c r="CA73" s="302"/>
      <c r="CB73" s="302"/>
      <c r="CC73" s="302"/>
      <c r="CD73" s="302"/>
      <c r="CE73" s="302"/>
      <c r="CF73" s="302"/>
      <c r="CG73" s="302"/>
      <c r="CH73" s="302"/>
      <c r="CI73" s="302"/>
      <c r="CJ73" s="302"/>
      <c r="CK73" s="302"/>
      <c r="CL73" s="302"/>
      <c r="CM73" s="302"/>
      <c r="CN73" s="302"/>
      <c r="CO73" s="302"/>
      <c r="CP73" s="302"/>
      <c r="CQ73" s="302"/>
      <c r="CR73" s="302"/>
      <c r="CS73" s="302"/>
      <c r="CT73" s="302"/>
      <c r="CU73" s="302"/>
      <c r="CV73" s="302"/>
      <c r="CW73" s="302"/>
      <c r="CX73" s="302"/>
      <c r="CY73" s="302"/>
      <c r="CZ73" s="302"/>
      <c r="DA73" s="302"/>
      <c r="DB73" s="302"/>
      <c r="DC73" s="302"/>
      <c r="DD73" s="302"/>
      <c r="DE73" s="302"/>
      <c r="DF73" s="302"/>
      <c r="DG73" s="302"/>
      <c r="DH73" s="302"/>
      <c r="DI73" s="302"/>
      <c r="DJ73" s="302"/>
      <c r="DK73" s="302"/>
      <c r="DL73" s="302"/>
      <c r="DM73" s="302"/>
      <c r="DN73" s="302"/>
      <c r="DO73" s="302"/>
      <c r="DP73" s="302"/>
      <c r="DQ73" s="302"/>
      <c r="DR73" s="302"/>
      <c r="DS73" s="302"/>
      <c r="DT73" s="302"/>
      <c r="DU73" s="302"/>
      <c r="DV73" s="302"/>
      <c r="DW73" s="302"/>
      <c r="DX73" s="302"/>
      <c r="DY73" s="302"/>
      <c r="DZ73" s="302"/>
      <c r="EA73" s="302"/>
      <c r="EB73" s="302"/>
      <c r="EC73" s="302"/>
      <c r="ED73" s="302"/>
      <c r="EE73" s="302"/>
      <c r="EF73" s="302"/>
      <c r="EG73" s="302"/>
      <c r="EH73" s="302"/>
      <c r="EI73" s="302"/>
      <c r="EJ73" s="302"/>
      <c r="EK73" s="302"/>
      <c r="EL73" s="302"/>
      <c r="EM73" s="302"/>
      <c r="EN73" s="302"/>
      <c r="EO73" s="302"/>
      <c r="EP73" s="302"/>
      <c r="EQ73" s="302"/>
      <c r="ER73" s="302"/>
      <c r="ES73" s="302"/>
      <c r="ET73" s="302"/>
      <c r="EU73" s="302"/>
      <c r="EV73" s="302"/>
      <c r="EW73" s="302"/>
      <c r="EX73" s="302"/>
      <c r="EY73" s="302"/>
      <c r="EZ73" s="302"/>
      <c r="FA73" s="302"/>
      <c r="FB73" s="302"/>
      <c r="FC73" s="302"/>
      <c r="FD73" s="302"/>
      <c r="FE73" s="302"/>
      <c r="FF73" s="302"/>
      <c r="FG73" s="302"/>
      <c r="FH73" s="302"/>
      <c r="FI73" s="302"/>
      <c r="FJ73" s="302"/>
      <c r="FK73" s="302"/>
      <c r="FL73" s="302"/>
      <c r="FM73" s="302"/>
      <c r="FN73" s="302"/>
      <c r="FO73" s="302"/>
      <c r="FP73" s="302"/>
      <c r="FQ73" s="302"/>
      <c r="FR73" s="302"/>
      <c r="FS73" s="302"/>
      <c r="FT73" s="302"/>
      <c r="FU73" s="302"/>
      <c r="FV73" s="302"/>
      <c r="FW73" s="302"/>
      <c r="FX73" s="302"/>
      <c r="FY73" s="302"/>
      <c r="FZ73" s="302"/>
      <c r="GA73" s="302"/>
      <c r="GB73" s="302"/>
      <c r="GC73" s="302"/>
      <c r="GD73" s="302"/>
      <c r="GE73" s="302"/>
      <c r="GF73" s="302"/>
      <c r="GG73" s="302"/>
      <c r="GH73" s="302"/>
      <c r="GI73" s="302"/>
      <c r="GJ73" s="302"/>
      <c r="GK73" s="302"/>
      <c r="GL73" s="302"/>
      <c r="GM73" s="302"/>
      <c r="GN73" s="302"/>
      <c r="GO73" s="302"/>
      <c r="GP73" s="302"/>
      <c r="GQ73" s="302"/>
      <c r="GR73" s="302"/>
      <c r="GS73" s="302"/>
      <c r="GT73" s="302"/>
      <c r="GU73" s="302"/>
      <c r="GV73" s="302"/>
      <c r="GW73" s="302"/>
      <c r="GX73" s="302"/>
      <c r="GY73" s="302"/>
      <c r="GZ73" s="302"/>
      <c r="HA73" s="302"/>
      <c r="HB73" s="302"/>
      <c r="HC73" s="302"/>
      <c r="HD73" s="302"/>
      <c r="HE73" s="302"/>
      <c r="HF73" s="302"/>
      <c r="HG73" s="302"/>
      <c r="HH73" s="302"/>
      <c r="HI73" s="302"/>
      <c r="HJ73" s="302"/>
      <c r="HK73" s="302"/>
      <c r="HL73" s="302"/>
      <c r="HM73" s="302"/>
      <c r="HN73" s="302"/>
      <c r="HO73" s="302"/>
      <c r="HP73" s="302"/>
      <c r="HQ73" s="302"/>
      <c r="HR73" s="302"/>
      <c r="HS73" s="302"/>
      <c r="HT73" s="302"/>
      <c r="HU73" s="302"/>
      <c r="HV73" s="302"/>
      <c r="HW73" s="302"/>
      <c r="HX73" s="302"/>
      <c r="HY73" s="302"/>
      <c r="HZ73" s="302"/>
      <c r="IA73" s="302"/>
      <c r="IB73" s="302"/>
      <c r="IC73" s="302"/>
      <c r="ID73" s="302"/>
      <c r="IE73" s="302"/>
      <c r="IF73" s="302"/>
      <c r="IG73" s="302"/>
      <c r="IH73" s="302"/>
      <c r="II73" s="302"/>
      <c r="IJ73" s="302"/>
      <c r="IK73" s="302"/>
      <c r="IL73" s="302"/>
      <c r="IM73" s="302"/>
      <c r="IN73" s="302"/>
      <c r="IO73" s="302"/>
      <c r="IP73" s="302"/>
      <c r="IQ73" s="302"/>
      <c r="IR73" s="302"/>
      <c r="IS73" s="302"/>
      <c r="IT73" s="302"/>
    </row>
    <row r="74" spans="1:254" s="230" customFormat="1" ht="56.25">
      <c r="A74" s="243" t="s">
        <v>309</v>
      </c>
      <c r="B74" s="90" t="s">
        <v>222</v>
      </c>
      <c r="C74" s="231" t="s">
        <v>299</v>
      </c>
      <c r="D74" s="231" t="s">
        <v>305</v>
      </c>
      <c r="E74" s="240" t="s">
        <v>310</v>
      </c>
      <c r="F74" s="231"/>
      <c r="G74" s="316">
        <f t="shared" si="8"/>
        <v>21000</v>
      </c>
      <c r="H74" s="316">
        <f t="shared" si="8"/>
        <v>1000</v>
      </c>
      <c r="I74" s="316">
        <f t="shared" si="8"/>
        <v>1000</v>
      </c>
      <c r="J74" s="540" t="s">
        <v>311</v>
      </c>
      <c r="K74" s="541"/>
      <c r="L74" s="541"/>
      <c r="M74" s="541"/>
      <c r="N74" s="302"/>
      <c r="O74" s="302"/>
      <c r="P74" s="302"/>
      <c r="Q74" s="302"/>
      <c r="R74" s="302"/>
      <c r="S74" s="302"/>
      <c r="T74" s="302"/>
      <c r="U74" s="302"/>
      <c r="V74" s="302"/>
      <c r="W74" s="302"/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  <c r="AK74" s="302"/>
      <c r="AL74" s="302"/>
      <c r="AM74" s="302"/>
      <c r="AN74" s="302"/>
      <c r="AO74" s="302"/>
      <c r="AP74" s="302"/>
      <c r="AQ74" s="302"/>
      <c r="AR74" s="302"/>
      <c r="AS74" s="302"/>
      <c r="AT74" s="302"/>
      <c r="AU74" s="302"/>
      <c r="AV74" s="302"/>
      <c r="AW74" s="302"/>
      <c r="AX74" s="302"/>
      <c r="AY74" s="302"/>
      <c r="AZ74" s="302"/>
      <c r="BA74" s="302"/>
      <c r="BB74" s="302"/>
      <c r="BC74" s="302"/>
      <c r="BD74" s="302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  <c r="BQ74" s="302"/>
      <c r="BR74" s="302"/>
      <c r="BS74" s="302"/>
      <c r="BT74" s="302"/>
      <c r="BU74" s="302"/>
      <c r="BV74" s="302"/>
      <c r="BW74" s="302"/>
      <c r="BX74" s="302"/>
      <c r="BY74" s="302"/>
      <c r="BZ74" s="302"/>
      <c r="CA74" s="302"/>
      <c r="CB74" s="302"/>
      <c r="CC74" s="302"/>
      <c r="CD74" s="302"/>
      <c r="CE74" s="302"/>
      <c r="CF74" s="302"/>
      <c r="CG74" s="302"/>
      <c r="CH74" s="302"/>
      <c r="CI74" s="302"/>
      <c r="CJ74" s="302"/>
      <c r="CK74" s="302"/>
      <c r="CL74" s="302"/>
      <c r="CM74" s="302"/>
      <c r="CN74" s="302"/>
      <c r="CO74" s="302"/>
      <c r="CP74" s="302"/>
      <c r="CQ74" s="302"/>
      <c r="CR74" s="302"/>
      <c r="CS74" s="302"/>
      <c r="CT74" s="302"/>
      <c r="CU74" s="302"/>
      <c r="CV74" s="302"/>
      <c r="CW74" s="302"/>
      <c r="CX74" s="302"/>
      <c r="CY74" s="302"/>
      <c r="CZ74" s="302"/>
      <c r="DA74" s="302"/>
      <c r="DB74" s="302"/>
      <c r="DC74" s="302"/>
      <c r="DD74" s="302"/>
      <c r="DE74" s="302"/>
      <c r="DF74" s="302"/>
      <c r="DG74" s="302"/>
      <c r="DH74" s="302"/>
      <c r="DI74" s="302"/>
      <c r="DJ74" s="302"/>
      <c r="DK74" s="302"/>
      <c r="DL74" s="302"/>
      <c r="DM74" s="302"/>
      <c r="DN74" s="302"/>
      <c r="DO74" s="302"/>
      <c r="DP74" s="302"/>
      <c r="DQ74" s="302"/>
      <c r="DR74" s="302"/>
      <c r="DS74" s="302"/>
      <c r="DT74" s="302"/>
      <c r="DU74" s="302"/>
      <c r="DV74" s="302"/>
      <c r="DW74" s="302"/>
      <c r="DX74" s="302"/>
      <c r="DY74" s="302"/>
      <c r="DZ74" s="302"/>
      <c r="EA74" s="302"/>
      <c r="EB74" s="302"/>
      <c r="EC74" s="302"/>
      <c r="ED74" s="302"/>
      <c r="EE74" s="302"/>
      <c r="EF74" s="302"/>
      <c r="EG74" s="302"/>
      <c r="EH74" s="302"/>
      <c r="EI74" s="302"/>
      <c r="EJ74" s="302"/>
      <c r="EK74" s="302"/>
      <c r="EL74" s="302"/>
      <c r="EM74" s="302"/>
      <c r="EN74" s="302"/>
      <c r="EO74" s="302"/>
      <c r="EP74" s="302"/>
      <c r="EQ74" s="302"/>
      <c r="ER74" s="302"/>
      <c r="ES74" s="302"/>
      <c r="ET74" s="302"/>
      <c r="EU74" s="302"/>
      <c r="EV74" s="302"/>
      <c r="EW74" s="302"/>
      <c r="EX74" s="302"/>
      <c r="EY74" s="302"/>
      <c r="EZ74" s="302"/>
      <c r="FA74" s="302"/>
      <c r="FB74" s="302"/>
      <c r="FC74" s="302"/>
      <c r="FD74" s="302"/>
      <c r="FE74" s="302"/>
      <c r="FF74" s="302"/>
      <c r="FG74" s="302"/>
      <c r="FH74" s="302"/>
      <c r="FI74" s="302"/>
      <c r="FJ74" s="302"/>
      <c r="FK74" s="302"/>
      <c r="FL74" s="302"/>
      <c r="FM74" s="302"/>
      <c r="FN74" s="302"/>
      <c r="FO74" s="302"/>
      <c r="FP74" s="302"/>
      <c r="FQ74" s="302"/>
      <c r="FR74" s="302"/>
      <c r="FS74" s="302"/>
      <c r="FT74" s="302"/>
      <c r="FU74" s="302"/>
      <c r="FV74" s="302"/>
      <c r="FW74" s="302"/>
      <c r="FX74" s="302"/>
      <c r="FY74" s="302"/>
      <c r="FZ74" s="302"/>
      <c r="GA74" s="302"/>
      <c r="GB74" s="302"/>
      <c r="GC74" s="302"/>
      <c r="GD74" s="302"/>
      <c r="GE74" s="302"/>
      <c r="GF74" s="302"/>
      <c r="GG74" s="302"/>
      <c r="GH74" s="302"/>
      <c r="GI74" s="302"/>
      <c r="GJ74" s="302"/>
      <c r="GK74" s="302"/>
      <c r="GL74" s="302"/>
      <c r="GM74" s="302"/>
      <c r="GN74" s="302"/>
      <c r="GO74" s="302"/>
      <c r="GP74" s="302"/>
      <c r="GQ74" s="302"/>
      <c r="GR74" s="302"/>
      <c r="GS74" s="302"/>
      <c r="GT74" s="302"/>
      <c r="GU74" s="302"/>
      <c r="GV74" s="302"/>
      <c r="GW74" s="302"/>
      <c r="GX74" s="302"/>
      <c r="GY74" s="302"/>
      <c r="GZ74" s="302"/>
      <c r="HA74" s="302"/>
      <c r="HB74" s="302"/>
      <c r="HC74" s="302"/>
      <c r="HD74" s="302"/>
      <c r="HE74" s="302"/>
      <c r="HF74" s="302"/>
      <c r="HG74" s="302"/>
      <c r="HH74" s="302"/>
      <c r="HI74" s="302"/>
      <c r="HJ74" s="302"/>
      <c r="HK74" s="302"/>
      <c r="HL74" s="302"/>
      <c r="HM74" s="302"/>
      <c r="HN74" s="302"/>
      <c r="HO74" s="302"/>
      <c r="HP74" s="302"/>
      <c r="HQ74" s="302"/>
      <c r="HR74" s="302"/>
      <c r="HS74" s="302"/>
      <c r="HT74" s="302"/>
      <c r="HU74" s="302"/>
      <c r="HV74" s="302"/>
      <c r="HW74" s="302"/>
      <c r="HX74" s="302"/>
      <c r="HY74" s="302"/>
      <c r="HZ74" s="302"/>
      <c r="IA74" s="302"/>
      <c r="IB74" s="302"/>
      <c r="IC74" s="302"/>
      <c r="ID74" s="302"/>
      <c r="IE74" s="302"/>
      <c r="IF74" s="302"/>
      <c r="IG74" s="302"/>
      <c r="IH74" s="302"/>
      <c r="II74" s="302"/>
      <c r="IJ74" s="302"/>
      <c r="IK74" s="302"/>
      <c r="IL74" s="302"/>
      <c r="IM74" s="302"/>
      <c r="IN74" s="302"/>
      <c r="IO74" s="302"/>
      <c r="IP74" s="302"/>
      <c r="IQ74" s="302"/>
      <c r="IR74" s="302"/>
      <c r="IS74" s="302"/>
      <c r="IT74" s="302"/>
    </row>
    <row r="75" spans="1:254" s="230" customFormat="1" ht="37.5">
      <c r="A75" s="303" t="s">
        <v>312</v>
      </c>
      <c r="B75" s="90" t="s">
        <v>222</v>
      </c>
      <c r="C75" s="231" t="s">
        <v>299</v>
      </c>
      <c r="D75" s="231" t="s">
        <v>305</v>
      </c>
      <c r="E75" s="240" t="s">
        <v>313</v>
      </c>
      <c r="F75" s="231"/>
      <c r="G75" s="315">
        <f>+G76</f>
        <v>21000</v>
      </c>
      <c r="H75" s="315">
        <f>+H76</f>
        <v>1000</v>
      </c>
      <c r="I75" s="315">
        <f>+I76</f>
        <v>1000</v>
      </c>
      <c r="K75" s="302"/>
      <c r="L75" s="302"/>
      <c r="M75" s="302"/>
      <c r="N75" s="302"/>
      <c r="O75" s="302"/>
      <c r="P75" s="302"/>
      <c r="Q75" s="302"/>
      <c r="R75" s="302"/>
      <c r="S75" s="302"/>
      <c r="T75" s="302"/>
      <c r="U75" s="302"/>
      <c r="V75" s="302"/>
      <c r="W75" s="302"/>
      <c r="X75" s="302"/>
      <c r="Y75" s="302"/>
      <c r="Z75" s="302"/>
      <c r="AA75" s="302"/>
      <c r="AB75" s="302"/>
      <c r="AC75" s="302"/>
      <c r="AD75" s="302"/>
      <c r="AE75" s="302"/>
      <c r="AF75" s="302"/>
      <c r="AG75" s="302"/>
      <c r="AH75" s="302"/>
      <c r="AI75" s="302"/>
      <c r="AJ75" s="302"/>
      <c r="AK75" s="302"/>
      <c r="AL75" s="302"/>
      <c r="AM75" s="302"/>
      <c r="AN75" s="302"/>
      <c r="AO75" s="302"/>
      <c r="AP75" s="302"/>
      <c r="AQ75" s="302"/>
      <c r="AR75" s="302"/>
      <c r="AS75" s="302"/>
      <c r="AT75" s="302"/>
      <c r="AU75" s="302"/>
      <c r="AV75" s="302"/>
      <c r="AW75" s="302"/>
      <c r="AX75" s="302"/>
      <c r="AY75" s="302"/>
      <c r="AZ75" s="302"/>
      <c r="BA75" s="302"/>
      <c r="BB75" s="302"/>
      <c r="BC75" s="302"/>
      <c r="BD75" s="302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  <c r="BQ75" s="302"/>
      <c r="BR75" s="302"/>
      <c r="BS75" s="302"/>
      <c r="BT75" s="302"/>
      <c r="BU75" s="302"/>
      <c r="BV75" s="302"/>
      <c r="BW75" s="302"/>
      <c r="BX75" s="302"/>
      <c r="BY75" s="302"/>
      <c r="BZ75" s="302"/>
      <c r="CA75" s="302"/>
      <c r="CB75" s="302"/>
      <c r="CC75" s="302"/>
      <c r="CD75" s="302"/>
      <c r="CE75" s="302"/>
      <c r="CF75" s="302"/>
      <c r="CG75" s="302"/>
      <c r="CH75" s="302"/>
      <c r="CI75" s="302"/>
      <c r="CJ75" s="302"/>
      <c r="CK75" s="302"/>
      <c r="CL75" s="302"/>
      <c r="CM75" s="302"/>
      <c r="CN75" s="302"/>
      <c r="CO75" s="302"/>
      <c r="CP75" s="302"/>
      <c r="CQ75" s="302"/>
      <c r="CR75" s="302"/>
      <c r="CS75" s="302"/>
      <c r="CT75" s="302"/>
      <c r="CU75" s="302"/>
      <c r="CV75" s="302"/>
      <c r="CW75" s="302"/>
      <c r="CX75" s="302"/>
      <c r="CY75" s="302"/>
      <c r="CZ75" s="302"/>
      <c r="DA75" s="302"/>
      <c r="DB75" s="302"/>
      <c r="DC75" s="302"/>
      <c r="DD75" s="302"/>
      <c r="DE75" s="302"/>
      <c r="DF75" s="302"/>
      <c r="DG75" s="302"/>
      <c r="DH75" s="302"/>
      <c r="DI75" s="302"/>
      <c r="DJ75" s="302"/>
      <c r="DK75" s="302"/>
      <c r="DL75" s="302"/>
      <c r="DM75" s="302"/>
      <c r="DN75" s="302"/>
      <c r="DO75" s="302"/>
      <c r="DP75" s="302"/>
      <c r="DQ75" s="302"/>
      <c r="DR75" s="302"/>
      <c r="DS75" s="302"/>
      <c r="DT75" s="302"/>
      <c r="DU75" s="302"/>
      <c r="DV75" s="302"/>
      <c r="DW75" s="302"/>
      <c r="DX75" s="302"/>
      <c r="DY75" s="302"/>
      <c r="DZ75" s="302"/>
      <c r="EA75" s="302"/>
      <c r="EB75" s="302"/>
      <c r="EC75" s="302"/>
      <c r="ED75" s="302"/>
      <c r="EE75" s="302"/>
      <c r="EF75" s="302"/>
      <c r="EG75" s="302"/>
      <c r="EH75" s="302"/>
      <c r="EI75" s="302"/>
      <c r="EJ75" s="302"/>
      <c r="EK75" s="302"/>
      <c r="EL75" s="302"/>
      <c r="EM75" s="302"/>
      <c r="EN75" s="302"/>
      <c r="EO75" s="302"/>
      <c r="EP75" s="302"/>
      <c r="EQ75" s="302"/>
      <c r="ER75" s="302"/>
      <c r="ES75" s="302"/>
      <c r="ET75" s="302"/>
      <c r="EU75" s="302"/>
      <c r="EV75" s="302"/>
      <c r="EW75" s="302"/>
      <c r="EX75" s="302"/>
      <c r="EY75" s="302"/>
      <c r="EZ75" s="302"/>
      <c r="FA75" s="302"/>
      <c r="FB75" s="302"/>
      <c r="FC75" s="302"/>
      <c r="FD75" s="302"/>
      <c r="FE75" s="302"/>
      <c r="FF75" s="302"/>
      <c r="FG75" s="302"/>
      <c r="FH75" s="302"/>
      <c r="FI75" s="302"/>
      <c r="FJ75" s="302"/>
      <c r="FK75" s="302"/>
      <c r="FL75" s="302"/>
      <c r="FM75" s="302"/>
      <c r="FN75" s="302"/>
      <c r="FO75" s="302"/>
      <c r="FP75" s="302"/>
      <c r="FQ75" s="302"/>
      <c r="FR75" s="302"/>
      <c r="FS75" s="302"/>
      <c r="FT75" s="302"/>
      <c r="FU75" s="302"/>
      <c r="FV75" s="302"/>
      <c r="FW75" s="302"/>
      <c r="FX75" s="302"/>
      <c r="FY75" s="302"/>
      <c r="FZ75" s="302"/>
      <c r="GA75" s="302"/>
      <c r="GB75" s="302"/>
      <c r="GC75" s="302"/>
      <c r="GD75" s="302"/>
      <c r="GE75" s="302"/>
      <c r="GF75" s="302"/>
      <c r="GG75" s="302"/>
      <c r="GH75" s="302"/>
      <c r="GI75" s="302"/>
      <c r="GJ75" s="302"/>
      <c r="GK75" s="302"/>
      <c r="GL75" s="302"/>
      <c r="GM75" s="302"/>
      <c r="GN75" s="302"/>
      <c r="GO75" s="302"/>
      <c r="GP75" s="302"/>
      <c r="GQ75" s="302"/>
      <c r="GR75" s="302"/>
      <c r="GS75" s="302"/>
      <c r="GT75" s="302"/>
      <c r="GU75" s="302"/>
      <c r="GV75" s="302"/>
      <c r="GW75" s="302"/>
      <c r="GX75" s="302"/>
      <c r="GY75" s="302"/>
      <c r="GZ75" s="302"/>
      <c r="HA75" s="302"/>
      <c r="HB75" s="302"/>
      <c r="HC75" s="302"/>
      <c r="HD75" s="302"/>
      <c r="HE75" s="302"/>
      <c r="HF75" s="302"/>
      <c r="HG75" s="302"/>
      <c r="HH75" s="302"/>
      <c r="HI75" s="302"/>
      <c r="HJ75" s="302"/>
      <c r="HK75" s="302"/>
      <c r="HL75" s="302"/>
      <c r="HM75" s="302"/>
      <c r="HN75" s="302"/>
      <c r="HO75" s="302"/>
      <c r="HP75" s="302"/>
      <c r="HQ75" s="302"/>
      <c r="HR75" s="302"/>
      <c r="HS75" s="302"/>
      <c r="HT75" s="302"/>
      <c r="HU75" s="302"/>
      <c r="HV75" s="302"/>
      <c r="HW75" s="302"/>
      <c r="HX75" s="302"/>
      <c r="HY75" s="302"/>
      <c r="HZ75" s="302"/>
      <c r="IA75" s="302"/>
      <c r="IB75" s="302"/>
      <c r="IC75" s="302"/>
      <c r="ID75" s="302"/>
      <c r="IE75" s="302"/>
      <c r="IF75" s="302"/>
      <c r="IG75" s="302"/>
      <c r="IH75" s="302"/>
      <c r="II75" s="302"/>
      <c r="IJ75" s="302"/>
      <c r="IK75" s="302"/>
      <c r="IL75" s="302"/>
      <c r="IM75" s="302"/>
      <c r="IN75" s="302"/>
      <c r="IO75" s="302"/>
      <c r="IP75" s="302"/>
      <c r="IQ75" s="302"/>
      <c r="IR75" s="302"/>
      <c r="IS75" s="302"/>
      <c r="IT75" s="302"/>
    </row>
    <row r="76" spans="1:254" s="99" customFormat="1" ht="18.75">
      <c r="A76" s="233" t="s">
        <v>242</v>
      </c>
      <c r="B76" s="90" t="s">
        <v>222</v>
      </c>
      <c r="C76" s="231" t="s">
        <v>299</v>
      </c>
      <c r="D76" s="231" t="s">
        <v>305</v>
      </c>
      <c r="E76" s="240" t="s">
        <v>313</v>
      </c>
      <c r="F76" s="231" t="s">
        <v>243</v>
      </c>
      <c r="G76" s="316">
        <v>21000</v>
      </c>
      <c r="H76" s="316">
        <v>1000</v>
      </c>
      <c r="I76" s="316">
        <v>1000</v>
      </c>
    </row>
    <row r="77" spans="1:254" s="328" customFormat="1" ht="37.5">
      <c r="A77" s="301" t="s">
        <v>314</v>
      </c>
      <c r="B77" s="231" t="s">
        <v>222</v>
      </c>
      <c r="C77" s="98" t="s">
        <v>299</v>
      </c>
      <c r="D77" s="98" t="s">
        <v>315</v>
      </c>
      <c r="E77" s="240"/>
      <c r="F77" s="231"/>
      <c r="G77" s="315">
        <f>G78</f>
        <v>10000</v>
      </c>
      <c r="H77" s="315">
        <f>H78</f>
        <v>1000</v>
      </c>
      <c r="I77" s="315">
        <f>I82</f>
        <v>1000</v>
      </c>
    </row>
    <row r="78" spans="1:254" s="97" customFormat="1" ht="56.25">
      <c r="A78" s="235" t="s">
        <v>625</v>
      </c>
      <c r="B78" s="231" t="s">
        <v>222</v>
      </c>
      <c r="C78" s="98" t="s">
        <v>299</v>
      </c>
      <c r="D78" s="98" t="s">
        <v>315</v>
      </c>
      <c r="E78" s="240" t="s">
        <v>306</v>
      </c>
      <c r="F78" s="231"/>
      <c r="G78" s="315">
        <f>+G79</f>
        <v>10000</v>
      </c>
      <c r="H78" s="315">
        <f>+H79</f>
        <v>1000</v>
      </c>
      <c r="I78" s="315">
        <f>I79</f>
        <v>1000</v>
      </c>
    </row>
    <row r="79" spans="1:254" s="97" customFormat="1" ht="112.5">
      <c r="A79" s="300" t="s">
        <v>316</v>
      </c>
      <c r="B79" s="231" t="s">
        <v>222</v>
      </c>
      <c r="C79" s="98" t="s">
        <v>299</v>
      </c>
      <c r="D79" s="98" t="s">
        <v>315</v>
      </c>
      <c r="E79" s="240" t="s">
        <v>317</v>
      </c>
      <c r="F79" s="231"/>
      <c r="G79" s="316">
        <f>G80</f>
        <v>10000</v>
      </c>
      <c r="H79" s="316">
        <f>H80</f>
        <v>1000</v>
      </c>
      <c r="I79" s="316">
        <f>I80</f>
        <v>1000</v>
      </c>
    </row>
    <row r="80" spans="1:254" s="97" customFormat="1" ht="18.75">
      <c r="A80" s="243" t="s">
        <v>318</v>
      </c>
      <c r="B80" s="90" t="s">
        <v>222</v>
      </c>
      <c r="C80" s="231" t="s">
        <v>299</v>
      </c>
      <c r="D80" s="231" t="s">
        <v>315</v>
      </c>
      <c r="E80" s="240" t="s">
        <v>319</v>
      </c>
      <c r="F80" s="231"/>
      <c r="G80" s="316">
        <f>G81</f>
        <v>10000</v>
      </c>
      <c r="H80" s="316">
        <f>H81</f>
        <v>1000</v>
      </c>
      <c r="I80" s="316">
        <f>I81</f>
        <v>1000</v>
      </c>
    </row>
    <row r="81" spans="1:9" s="97" customFormat="1" ht="37.5">
      <c r="A81" s="286" t="s">
        <v>320</v>
      </c>
      <c r="B81" s="90" t="s">
        <v>222</v>
      </c>
      <c r="C81" s="100" t="s">
        <v>299</v>
      </c>
      <c r="D81" s="100" t="s">
        <v>315</v>
      </c>
      <c r="E81" s="240" t="s">
        <v>321</v>
      </c>
      <c r="F81" s="231"/>
      <c r="G81" s="315">
        <f>+G82</f>
        <v>10000</v>
      </c>
      <c r="H81" s="315">
        <f>+H82</f>
        <v>1000</v>
      </c>
      <c r="I81" s="315">
        <f>I82</f>
        <v>1000</v>
      </c>
    </row>
    <row r="82" spans="1:9" s="97" customFormat="1" ht="18.75">
      <c r="A82" s="239" t="s">
        <v>242</v>
      </c>
      <c r="B82" s="231" t="s">
        <v>222</v>
      </c>
      <c r="C82" s="100" t="s">
        <v>299</v>
      </c>
      <c r="D82" s="100" t="s">
        <v>315</v>
      </c>
      <c r="E82" s="240" t="s">
        <v>321</v>
      </c>
      <c r="F82" s="231" t="s">
        <v>243</v>
      </c>
      <c r="G82" s="316">
        <v>10000</v>
      </c>
      <c r="H82" s="316">
        <v>1000</v>
      </c>
      <c r="I82" s="316">
        <v>1000</v>
      </c>
    </row>
    <row r="83" spans="1:9" s="101" customFormat="1" ht="37.5">
      <c r="A83" s="290" t="s">
        <v>322</v>
      </c>
      <c r="B83" s="231" t="s">
        <v>222</v>
      </c>
      <c r="C83" s="249" t="s">
        <v>299</v>
      </c>
      <c r="D83" s="249">
        <v>14</v>
      </c>
      <c r="E83" s="240"/>
      <c r="F83" s="249"/>
      <c r="G83" s="315">
        <f>+G84</f>
        <v>252200</v>
      </c>
      <c r="H83" s="315">
        <f>+H84</f>
        <v>1000</v>
      </c>
      <c r="I83" s="315">
        <f>I84</f>
        <v>1000</v>
      </c>
    </row>
    <row r="84" spans="1:9" s="338" customFormat="1" ht="56.25">
      <c r="A84" s="290" t="s">
        <v>626</v>
      </c>
      <c r="B84" s="90" t="s">
        <v>222</v>
      </c>
      <c r="C84" s="249" t="s">
        <v>299</v>
      </c>
      <c r="D84" s="249">
        <v>14</v>
      </c>
      <c r="E84" s="240" t="s">
        <v>323</v>
      </c>
      <c r="F84" s="249"/>
      <c r="G84" s="315">
        <f>+G85</f>
        <v>252200</v>
      </c>
      <c r="H84" s="315">
        <f>+H85</f>
        <v>1000</v>
      </c>
      <c r="I84" s="315">
        <f>I85</f>
        <v>1000</v>
      </c>
    </row>
    <row r="85" spans="1:9" s="220" customFormat="1" ht="75">
      <c r="A85" s="290" t="s">
        <v>627</v>
      </c>
      <c r="B85" s="90" t="s">
        <v>222</v>
      </c>
      <c r="C85" s="249" t="s">
        <v>299</v>
      </c>
      <c r="D85" s="249" t="s">
        <v>324</v>
      </c>
      <c r="E85" s="240" t="s">
        <v>325</v>
      </c>
      <c r="F85" s="249"/>
      <c r="G85" s="315">
        <f t="shared" ref="G85:H87" si="9">G86</f>
        <v>252200</v>
      </c>
      <c r="H85" s="315">
        <f t="shared" si="9"/>
        <v>1000</v>
      </c>
      <c r="I85" s="315">
        <f>I86</f>
        <v>1000</v>
      </c>
    </row>
    <row r="86" spans="1:9" s="220" customFormat="1" ht="37.5">
      <c r="A86" s="290" t="s">
        <v>326</v>
      </c>
      <c r="B86" s="90" t="s">
        <v>222</v>
      </c>
      <c r="C86" s="249" t="s">
        <v>299</v>
      </c>
      <c r="D86" s="249" t="s">
        <v>324</v>
      </c>
      <c r="E86" s="240" t="s">
        <v>327</v>
      </c>
      <c r="F86" s="249"/>
      <c r="G86" s="315">
        <f>G87+G90+G92</f>
        <v>252200</v>
      </c>
      <c r="H86" s="315">
        <f>H87+H90+H92</f>
        <v>1000</v>
      </c>
      <c r="I86" s="315">
        <f>I87+I90+I92</f>
        <v>1000</v>
      </c>
    </row>
    <row r="87" spans="1:9" s="220" customFormat="1" ht="37.5">
      <c r="A87" s="244" t="s">
        <v>328</v>
      </c>
      <c r="B87" s="90" t="s">
        <v>222</v>
      </c>
      <c r="C87" s="275" t="s">
        <v>299</v>
      </c>
      <c r="D87" s="275">
        <v>14</v>
      </c>
      <c r="E87" s="280" t="s">
        <v>329</v>
      </c>
      <c r="F87" s="231"/>
      <c r="G87" s="315">
        <f>G88+G89</f>
        <v>252200</v>
      </c>
      <c r="H87" s="315">
        <f t="shared" si="9"/>
        <v>1000</v>
      </c>
      <c r="I87" s="315">
        <f>I88</f>
        <v>1000</v>
      </c>
    </row>
    <row r="88" spans="1:9" s="220" customFormat="1" ht="18.75">
      <c r="A88" s="233" t="s">
        <v>242</v>
      </c>
      <c r="B88" s="231" t="s">
        <v>222</v>
      </c>
      <c r="C88" s="275" t="s">
        <v>299</v>
      </c>
      <c r="D88" s="275">
        <v>14</v>
      </c>
      <c r="E88" s="280" t="s">
        <v>329</v>
      </c>
      <c r="F88" s="231" t="s">
        <v>243</v>
      </c>
      <c r="G88" s="316">
        <v>1000</v>
      </c>
      <c r="H88" s="316">
        <v>1000</v>
      </c>
      <c r="I88" s="316">
        <v>1000</v>
      </c>
    </row>
    <row r="89" spans="1:9" s="381" customFormat="1" ht="18.75">
      <c r="A89" s="375" t="s">
        <v>500</v>
      </c>
      <c r="B89" s="376" t="s">
        <v>222</v>
      </c>
      <c r="C89" s="377" t="s">
        <v>299</v>
      </c>
      <c r="D89" s="377">
        <v>14</v>
      </c>
      <c r="E89" s="280" t="s">
        <v>329</v>
      </c>
      <c r="F89" s="378" t="s">
        <v>501</v>
      </c>
      <c r="G89" s="379">
        <v>251200</v>
      </c>
      <c r="H89" s="379">
        <v>0</v>
      </c>
      <c r="I89" s="380">
        <v>0</v>
      </c>
    </row>
    <row r="90" spans="1:9" s="345" customFormat="1" ht="56.25" hidden="1">
      <c r="A90" s="339" t="s">
        <v>608</v>
      </c>
      <c r="B90" s="340" t="s">
        <v>222</v>
      </c>
      <c r="C90" s="341" t="s">
        <v>299</v>
      </c>
      <c r="D90" s="341">
        <v>14</v>
      </c>
      <c r="E90" s="342" t="s">
        <v>609</v>
      </c>
      <c r="F90" s="343"/>
      <c r="G90" s="344">
        <v>0</v>
      </c>
      <c r="H90" s="344">
        <f>H89</f>
        <v>0</v>
      </c>
      <c r="I90" s="344">
        <f>I89</f>
        <v>0</v>
      </c>
    </row>
    <row r="91" spans="1:9" s="345" customFormat="1" ht="18.75" hidden="1">
      <c r="A91" s="346" t="s">
        <v>500</v>
      </c>
      <c r="B91" s="340" t="s">
        <v>222</v>
      </c>
      <c r="C91" s="341" t="s">
        <v>299</v>
      </c>
      <c r="D91" s="341">
        <v>14</v>
      </c>
      <c r="E91" s="342" t="s">
        <v>609</v>
      </c>
      <c r="F91" s="343" t="s">
        <v>501</v>
      </c>
      <c r="G91" s="344">
        <v>0</v>
      </c>
      <c r="H91" s="344">
        <v>0</v>
      </c>
      <c r="I91" s="347">
        <v>0</v>
      </c>
    </row>
    <row r="92" spans="1:9" s="345" customFormat="1" ht="56.25" hidden="1">
      <c r="A92" s="339" t="s">
        <v>610</v>
      </c>
      <c r="B92" s="340" t="s">
        <v>222</v>
      </c>
      <c r="C92" s="341" t="s">
        <v>299</v>
      </c>
      <c r="D92" s="341">
        <v>14</v>
      </c>
      <c r="E92" s="342" t="s">
        <v>611</v>
      </c>
      <c r="F92" s="343"/>
      <c r="G92" s="344">
        <f>G93</f>
        <v>0</v>
      </c>
      <c r="H92" s="344">
        <f>H93</f>
        <v>0</v>
      </c>
      <c r="I92" s="344">
        <f>I93</f>
        <v>0</v>
      </c>
    </row>
    <row r="93" spans="1:9" s="345" customFormat="1" ht="18.75" hidden="1">
      <c r="A93" s="346" t="s">
        <v>500</v>
      </c>
      <c r="B93" s="340" t="s">
        <v>222</v>
      </c>
      <c r="C93" s="341" t="s">
        <v>299</v>
      </c>
      <c r="D93" s="341">
        <v>14</v>
      </c>
      <c r="E93" s="342" t="s">
        <v>611</v>
      </c>
      <c r="F93" s="343" t="s">
        <v>501</v>
      </c>
      <c r="G93" s="344">
        <v>0</v>
      </c>
      <c r="H93" s="344">
        <v>0</v>
      </c>
      <c r="I93" s="347">
        <v>0</v>
      </c>
    </row>
    <row r="94" spans="1:9" s="220" customFormat="1" ht="18.75">
      <c r="A94" s="248" t="s">
        <v>330</v>
      </c>
      <c r="B94" s="95" t="s">
        <v>222</v>
      </c>
      <c r="C94" s="242" t="s">
        <v>236</v>
      </c>
      <c r="D94" s="247"/>
      <c r="E94" s="240"/>
      <c r="F94" s="242"/>
      <c r="G94" s="315">
        <f>G95+G109</f>
        <v>1150361</v>
      </c>
      <c r="H94" s="315">
        <f>H95+H109</f>
        <v>1186712</v>
      </c>
      <c r="I94" s="315">
        <f>I95+I109</f>
        <v>1195025</v>
      </c>
    </row>
    <row r="95" spans="1:9" s="338" customFormat="1" ht="18.75">
      <c r="A95" s="248" t="s">
        <v>331</v>
      </c>
      <c r="B95" s="95" t="s">
        <v>222</v>
      </c>
      <c r="C95" s="242" t="s">
        <v>236</v>
      </c>
      <c r="D95" s="242" t="s">
        <v>305</v>
      </c>
      <c r="E95" s="240"/>
      <c r="F95" s="242"/>
      <c r="G95" s="315">
        <f>G96</f>
        <v>1129361</v>
      </c>
      <c r="H95" s="315">
        <f>H96</f>
        <v>1165712</v>
      </c>
      <c r="I95" s="315">
        <f>I96</f>
        <v>1174025</v>
      </c>
    </row>
    <row r="96" spans="1:9" s="97" customFormat="1" ht="75">
      <c r="A96" s="290" t="s">
        <v>332</v>
      </c>
      <c r="B96" s="95" t="s">
        <v>222</v>
      </c>
      <c r="C96" s="242" t="s">
        <v>236</v>
      </c>
      <c r="D96" s="242" t="s">
        <v>305</v>
      </c>
      <c r="E96" s="240" t="s">
        <v>333</v>
      </c>
      <c r="F96" s="242"/>
      <c r="G96" s="315">
        <f>G100+G102+G104+G106+G108</f>
        <v>1129361</v>
      </c>
      <c r="H96" s="315">
        <f>H100+H102+H104+H106+H108</f>
        <v>1165712</v>
      </c>
      <c r="I96" s="315">
        <f>I100+I102+I104+I106+I108</f>
        <v>1174025</v>
      </c>
    </row>
    <row r="97" spans="1:13" s="97" customFormat="1" ht="75">
      <c r="A97" s="290" t="s">
        <v>334</v>
      </c>
      <c r="B97" s="95" t="s">
        <v>222</v>
      </c>
      <c r="C97" s="242" t="s">
        <v>236</v>
      </c>
      <c r="D97" s="242" t="s">
        <v>305</v>
      </c>
      <c r="E97" s="240" t="s">
        <v>335</v>
      </c>
      <c r="F97" s="242"/>
      <c r="G97" s="315">
        <f t="shared" ref="G97:I98" si="10">G96</f>
        <v>1129361</v>
      </c>
      <c r="H97" s="315">
        <f t="shared" si="10"/>
        <v>1165712</v>
      </c>
      <c r="I97" s="315">
        <f t="shared" si="10"/>
        <v>1174025</v>
      </c>
    </row>
    <row r="98" spans="1:13" s="97" customFormat="1" ht="37.5">
      <c r="A98" s="244" t="s">
        <v>336</v>
      </c>
      <c r="B98" s="95" t="s">
        <v>222</v>
      </c>
      <c r="C98" s="242" t="s">
        <v>236</v>
      </c>
      <c r="D98" s="242" t="s">
        <v>305</v>
      </c>
      <c r="E98" s="240" t="s">
        <v>337</v>
      </c>
      <c r="F98" s="242"/>
      <c r="G98" s="315">
        <f t="shared" si="10"/>
        <v>1129361</v>
      </c>
      <c r="H98" s="315">
        <f t="shared" si="10"/>
        <v>1165712</v>
      </c>
      <c r="I98" s="315">
        <f t="shared" si="10"/>
        <v>1174025</v>
      </c>
    </row>
    <row r="99" spans="1:13" s="97" customFormat="1" ht="37.5">
      <c r="A99" s="267" t="s">
        <v>338</v>
      </c>
      <c r="B99" s="95" t="s">
        <v>222</v>
      </c>
      <c r="C99" s="242" t="s">
        <v>236</v>
      </c>
      <c r="D99" s="242" t="s">
        <v>305</v>
      </c>
      <c r="E99" s="240" t="s">
        <v>339</v>
      </c>
      <c r="F99" s="242"/>
      <c r="G99" s="315">
        <f>G100</f>
        <v>1129361</v>
      </c>
      <c r="H99" s="315">
        <f>H100</f>
        <v>1165712</v>
      </c>
      <c r="I99" s="315">
        <f>I100</f>
        <v>1174025</v>
      </c>
    </row>
    <row r="100" spans="1:13" s="97" customFormat="1" ht="37.5">
      <c r="A100" s="233" t="s">
        <v>292</v>
      </c>
      <c r="B100" s="95" t="s">
        <v>222</v>
      </c>
      <c r="C100" s="242" t="s">
        <v>236</v>
      </c>
      <c r="D100" s="242" t="s">
        <v>305</v>
      </c>
      <c r="E100" s="240" t="s">
        <v>339</v>
      </c>
      <c r="F100" s="242" t="s">
        <v>243</v>
      </c>
      <c r="G100" s="315">
        <v>1129361</v>
      </c>
      <c r="H100" s="315">
        <v>1165712</v>
      </c>
      <c r="I100" s="315">
        <v>1174025</v>
      </c>
    </row>
    <row r="101" spans="1:13" s="328" customFormat="1" ht="37.5" hidden="1">
      <c r="A101" s="102" t="s">
        <v>340</v>
      </c>
      <c r="B101" s="95" t="s">
        <v>222</v>
      </c>
      <c r="C101" s="242" t="s">
        <v>236</v>
      </c>
      <c r="D101" s="242" t="s">
        <v>305</v>
      </c>
      <c r="E101" s="247" t="s">
        <v>341</v>
      </c>
      <c r="F101" s="242"/>
      <c r="G101" s="315"/>
      <c r="H101" s="315"/>
      <c r="I101" s="315"/>
    </row>
    <row r="102" spans="1:13" s="97" customFormat="1" ht="18.75" hidden="1">
      <c r="A102" s="241" t="s">
        <v>342</v>
      </c>
      <c r="B102" s="95" t="s">
        <v>222</v>
      </c>
      <c r="C102" s="242" t="s">
        <v>236</v>
      </c>
      <c r="D102" s="242" t="s">
        <v>305</v>
      </c>
      <c r="E102" s="247" t="s">
        <v>341</v>
      </c>
      <c r="F102" s="242" t="s">
        <v>343</v>
      </c>
      <c r="G102" s="315">
        <v>0</v>
      </c>
      <c r="H102" s="315"/>
      <c r="I102" s="315"/>
    </row>
    <row r="103" spans="1:13" s="97" customFormat="1" ht="56.25" hidden="1">
      <c r="A103" s="233" t="s">
        <v>344</v>
      </c>
      <c r="B103" s="231" t="s">
        <v>222</v>
      </c>
      <c r="C103" s="242" t="s">
        <v>236</v>
      </c>
      <c r="D103" s="231" t="s">
        <v>305</v>
      </c>
      <c r="E103" s="247" t="s">
        <v>345</v>
      </c>
      <c r="F103" s="242"/>
      <c r="G103" s="315">
        <f>G104</f>
        <v>0</v>
      </c>
      <c r="H103" s="315"/>
      <c r="I103" s="315"/>
    </row>
    <row r="104" spans="1:13" s="97" customFormat="1" ht="18.75" hidden="1">
      <c r="A104" s="241" t="s">
        <v>342</v>
      </c>
      <c r="B104" s="231" t="s">
        <v>222</v>
      </c>
      <c r="C104" s="242" t="s">
        <v>236</v>
      </c>
      <c r="D104" s="231" t="s">
        <v>305</v>
      </c>
      <c r="E104" s="247" t="s">
        <v>345</v>
      </c>
      <c r="F104" s="242" t="s">
        <v>343</v>
      </c>
      <c r="G104" s="315">
        <v>0</v>
      </c>
      <c r="H104" s="315"/>
      <c r="I104" s="315"/>
    </row>
    <row r="105" spans="1:13" s="97" customFormat="1" ht="37.5" hidden="1">
      <c r="A105" s="102" t="s">
        <v>340</v>
      </c>
      <c r="B105" s="231" t="s">
        <v>222</v>
      </c>
      <c r="C105" s="242" t="s">
        <v>236</v>
      </c>
      <c r="D105" s="231" t="s">
        <v>305</v>
      </c>
      <c r="E105" s="247" t="s">
        <v>341</v>
      </c>
      <c r="F105" s="242"/>
      <c r="G105" s="315">
        <f>G106</f>
        <v>0</v>
      </c>
      <c r="H105" s="315"/>
      <c r="I105" s="315"/>
    </row>
    <row r="106" spans="1:13" s="97" customFormat="1" ht="37.5" hidden="1">
      <c r="A106" s="233" t="s">
        <v>292</v>
      </c>
      <c r="B106" s="95" t="s">
        <v>222</v>
      </c>
      <c r="C106" s="242" t="s">
        <v>236</v>
      </c>
      <c r="D106" s="242" t="s">
        <v>305</v>
      </c>
      <c r="E106" s="247" t="s">
        <v>341</v>
      </c>
      <c r="F106" s="242" t="s">
        <v>243</v>
      </c>
      <c r="G106" s="315"/>
      <c r="H106" s="315"/>
      <c r="I106" s="315"/>
    </row>
    <row r="107" spans="1:13" s="99" customFormat="1" ht="56.25" hidden="1">
      <c r="A107" s="233" t="s">
        <v>344</v>
      </c>
      <c r="B107" s="231" t="s">
        <v>222</v>
      </c>
      <c r="C107" s="242" t="s">
        <v>236</v>
      </c>
      <c r="D107" s="231" t="s">
        <v>305</v>
      </c>
      <c r="E107" s="247" t="s">
        <v>345</v>
      </c>
      <c r="F107" s="242"/>
      <c r="G107" s="315">
        <f>G108</f>
        <v>0</v>
      </c>
      <c r="H107" s="315"/>
      <c r="I107" s="315"/>
    </row>
    <row r="108" spans="1:13" s="328" customFormat="1" ht="18.75" hidden="1">
      <c r="A108" s="233" t="s">
        <v>242</v>
      </c>
      <c r="B108" s="95" t="s">
        <v>222</v>
      </c>
      <c r="C108" s="242" t="s">
        <v>236</v>
      </c>
      <c r="D108" s="242" t="s">
        <v>305</v>
      </c>
      <c r="E108" s="247" t="s">
        <v>345</v>
      </c>
      <c r="F108" s="242" t="s">
        <v>243</v>
      </c>
      <c r="G108" s="315"/>
      <c r="H108" s="315"/>
      <c r="I108" s="315"/>
    </row>
    <row r="109" spans="1:13" s="97" customFormat="1" ht="18.75">
      <c r="A109" s="235" t="s">
        <v>346</v>
      </c>
      <c r="B109" s="231" t="s">
        <v>222</v>
      </c>
      <c r="C109" s="231" t="s">
        <v>236</v>
      </c>
      <c r="D109" s="231">
        <v>12</v>
      </c>
      <c r="E109" s="232"/>
      <c r="F109" s="231"/>
      <c r="G109" s="315">
        <f>G110+G117+G125+G134+G130</f>
        <v>21000</v>
      </c>
      <c r="H109" s="315">
        <f>H110+H117+H125+H134+H130</f>
        <v>21000</v>
      </c>
      <c r="I109" s="315">
        <f>I110+I117+I125+I134+I130</f>
        <v>21000</v>
      </c>
      <c r="J109" s="536"/>
      <c r="K109" s="537"/>
      <c r="L109" s="537"/>
      <c r="M109" s="537"/>
    </row>
    <row r="110" spans="1:13" s="97" customFormat="1" ht="56.25">
      <c r="A110" s="245" t="s">
        <v>628</v>
      </c>
      <c r="B110" s="231" t="s">
        <v>222</v>
      </c>
      <c r="C110" s="231" t="s">
        <v>236</v>
      </c>
      <c r="D110" s="285" t="s">
        <v>347</v>
      </c>
      <c r="E110" s="103" t="s">
        <v>348</v>
      </c>
      <c r="F110" s="104"/>
      <c r="G110" s="315">
        <f>G111</f>
        <v>20000</v>
      </c>
      <c r="H110" s="315">
        <f t="shared" ref="H110:I115" si="11">H111</f>
        <v>20000</v>
      </c>
      <c r="I110" s="315">
        <f t="shared" si="11"/>
        <v>20000</v>
      </c>
    </row>
    <row r="111" spans="1:13" s="97" customFormat="1" ht="75">
      <c r="A111" s="299" t="s">
        <v>349</v>
      </c>
      <c r="B111" s="298" t="s">
        <v>222</v>
      </c>
      <c r="C111" s="298" t="s">
        <v>236</v>
      </c>
      <c r="D111" s="297" t="s">
        <v>347</v>
      </c>
      <c r="E111" s="296" t="s">
        <v>350</v>
      </c>
      <c r="F111" s="295"/>
      <c r="G111" s="315">
        <f>G112</f>
        <v>20000</v>
      </c>
      <c r="H111" s="315">
        <f t="shared" si="11"/>
        <v>20000</v>
      </c>
      <c r="I111" s="315">
        <f t="shared" si="11"/>
        <v>20000</v>
      </c>
    </row>
    <row r="112" spans="1:13" s="97" customFormat="1" ht="37.5">
      <c r="A112" s="235" t="s">
        <v>351</v>
      </c>
      <c r="B112" s="231" t="s">
        <v>222</v>
      </c>
      <c r="C112" s="231" t="s">
        <v>236</v>
      </c>
      <c r="D112" s="285" t="s">
        <v>347</v>
      </c>
      <c r="E112" s="238" t="s">
        <v>352</v>
      </c>
      <c r="F112" s="294"/>
      <c r="G112" s="315">
        <f>G113+G115</f>
        <v>20000</v>
      </c>
      <c r="H112" s="315">
        <f>H115</f>
        <v>20000</v>
      </c>
      <c r="I112" s="315">
        <f>I115</f>
        <v>20000</v>
      </c>
    </row>
    <row r="113" spans="1:10" s="97" customFormat="1" ht="18.75" hidden="1">
      <c r="A113" s="286" t="s">
        <v>353</v>
      </c>
      <c r="B113" s="231" t="s">
        <v>222</v>
      </c>
      <c r="C113" s="231" t="s">
        <v>236</v>
      </c>
      <c r="D113" s="231" t="s">
        <v>347</v>
      </c>
      <c r="E113" s="232" t="s">
        <v>354</v>
      </c>
      <c r="F113" s="231"/>
      <c r="G113" s="348">
        <f>G114</f>
        <v>0</v>
      </c>
      <c r="H113" s="348">
        <f>H114</f>
        <v>0</v>
      </c>
      <c r="I113" s="348">
        <f>I114</f>
        <v>0</v>
      </c>
    </row>
    <row r="114" spans="1:10" s="97" customFormat="1" ht="37.5" hidden="1">
      <c r="A114" s="283" t="s">
        <v>292</v>
      </c>
      <c r="B114" s="231" t="s">
        <v>222</v>
      </c>
      <c r="C114" s="231" t="s">
        <v>236</v>
      </c>
      <c r="D114" s="231" t="s">
        <v>347</v>
      </c>
      <c r="E114" s="232" t="s">
        <v>354</v>
      </c>
      <c r="F114" s="231" t="s">
        <v>243</v>
      </c>
      <c r="G114" s="348">
        <v>0</v>
      </c>
      <c r="H114" s="348">
        <v>0</v>
      </c>
      <c r="I114" s="348">
        <f>I124</f>
        <v>0</v>
      </c>
    </row>
    <row r="115" spans="1:10" s="97" customFormat="1" ht="18.75">
      <c r="A115" s="293" t="s">
        <v>355</v>
      </c>
      <c r="B115" s="231" t="s">
        <v>222</v>
      </c>
      <c r="C115" s="231" t="s">
        <v>236</v>
      </c>
      <c r="D115" s="231" t="s">
        <v>347</v>
      </c>
      <c r="E115" s="291" t="s">
        <v>356</v>
      </c>
      <c r="F115" s="242"/>
      <c r="G115" s="315">
        <f>G116</f>
        <v>20000</v>
      </c>
      <c r="H115" s="315">
        <f t="shared" si="11"/>
        <v>20000</v>
      </c>
      <c r="I115" s="315">
        <f t="shared" si="11"/>
        <v>20000</v>
      </c>
    </row>
    <row r="116" spans="1:10" s="97" customFormat="1" ht="18.75">
      <c r="A116" s="292" t="s">
        <v>292</v>
      </c>
      <c r="B116" s="231" t="s">
        <v>222</v>
      </c>
      <c r="C116" s="231" t="s">
        <v>236</v>
      </c>
      <c r="D116" s="231" t="s">
        <v>347</v>
      </c>
      <c r="E116" s="291" t="s">
        <v>356</v>
      </c>
      <c r="F116" s="242" t="s">
        <v>243</v>
      </c>
      <c r="G116" s="315">
        <v>20000</v>
      </c>
      <c r="H116" s="315">
        <v>20000</v>
      </c>
      <c r="I116" s="315">
        <v>20000</v>
      </c>
    </row>
    <row r="117" spans="1:10" s="97" customFormat="1" ht="75" hidden="1">
      <c r="A117" s="290" t="s">
        <v>357</v>
      </c>
      <c r="B117" s="231" t="s">
        <v>222</v>
      </c>
      <c r="C117" s="231" t="s">
        <v>236</v>
      </c>
      <c r="D117" s="231" t="s">
        <v>347</v>
      </c>
      <c r="E117" s="289" t="s">
        <v>358</v>
      </c>
      <c r="F117" s="242"/>
      <c r="G117" s="315">
        <f t="shared" ref="G117:I120" si="12">G118</f>
        <v>0</v>
      </c>
      <c r="H117" s="315">
        <f t="shared" si="12"/>
        <v>0</v>
      </c>
      <c r="I117" s="315">
        <f t="shared" si="12"/>
        <v>0</v>
      </c>
    </row>
    <row r="118" spans="1:10" s="97" customFormat="1" ht="75" hidden="1">
      <c r="A118" s="290" t="s">
        <v>334</v>
      </c>
      <c r="B118" s="231" t="s">
        <v>222</v>
      </c>
      <c r="C118" s="231" t="s">
        <v>236</v>
      </c>
      <c r="D118" s="231" t="s">
        <v>347</v>
      </c>
      <c r="E118" s="289" t="s">
        <v>359</v>
      </c>
      <c r="F118" s="242"/>
      <c r="G118" s="315">
        <f t="shared" si="12"/>
        <v>0</v>
      </c>
      <c r="H118" s="315">
        <f t="shared" si="12"/>
        <v>0</v>
      </c>
      <c r="I118" s="315">
        <f t="shared" si="12"/>
        <v>0</v>
      </c>
    </row>
    <row r="119" spans="1:10" s="97" customFormat="1" ht="37.5" hidden="1">
      <c r="A119" s="243" t="s">
        <v>360</v>
      </c>
      <c r="B119" s="95" t="s">
        <v>222</v>
      </c>
      <c r="C119" s="242" t="s">
        <v>236</v>
      </c>
      <c r="D119" s="242" t="s">
        <v>347</v>
      </c>
      <c r="E119" s="240" t="s">
        <v>361</v>
      </c>
      <c r="F119" s="242"/>
      <c r="G119" s="315">
        <f t="shared" si="12"/>
        <v>0</v>
      </c>
      <c r="H119" s="315">
        <f t="shared" si="12"/>
        <v>0</v>
      </c>
      <c r="I119" s="315">
        <f t="shared" si="12"/>
        <v>0</v>
      </c>
    </row>
    <row r="120" spans="1:10" s="97" customFormat="1" ht="37.5" hidden="1">
      <c r="A120" s="267" t="s">
        <v>362</v>
      </c>
      <c r="B120" s="95" t="s">
        <v>222</v>
      </c>
      <c r="C120" s="242" t="s">
        <v>236</v>
      </c>
      <c r="D120" s="242" t="s">
        <v>347</v>
      </c>
      <c r="E120" s="240" t="s">
        <v>361</v>
      </c>
      <c r="F120" s="242"/>
      <c r="G120" s="315">
        <f t="shared" si="12"/>
        <v>0</v>
      </c>
      <c r="H120" s="315">
        <f t="shared" si="12"/>
        <v>0</v>
      </c>
      <c r="I120" s="315">
        <f t="shared" si="12"/>
        <v>0</v>
      </c>
    </row>
    <row r="121" spans="1:10" s="328" customFormat="1" ht="37.5" hidden="1">
      <c r="A121" s="233" t="s">
        <v>292</v>
      </c>
      <c r="B121" s="95" t="s">
        <v>222</v>
      </c>
      <c r="C121" s="242" t="s">
        <v>236</v>
      </c>
      <c r="D121" s="242" t="s">
        <v>347</v>
      </c>
      <c r="E121" s="240" t="s">
        <v>363</v>
      </c>
      <c r="F121" s="242" t="s">
        <v>243</v>
      </c>
      <c r="G121" s="315">
        <v>0</v>
      </c>
      <c r="H121" s="315">
        <v>0</v>
      </c>
      <c r="I121" s="315">
        <v>0</v>
      </c>
    </row>
    <row r="122" spans="1:10" s="97" customFormat="1" ht="18.75" hidden="1">
      <c r="A122" s="267" t="s">
        <v>355</v>
      </c>
      <c r="B122" s="231" t="s">
        <v>222</v>
      </c>
      <c r="C122" s="231" t="s">
        <v>236</v>
      </c>
      <c r="D122" s="231" t="s">
        <v>347</v>
      </c>
      <c r="E122" s="232" t="s">
        <v>364</v>
      </c>
      <c r="F122" s="231"/>
      <c r="G122" s="315">
        <f>G123</f>
        <v>0</v>
      </c>
      <c r="H122" s="315">
        <f>H123</f>
        <v>0</v>
      </c>
      <c r="I122" s="315">
        <f>I123</f>
        <v>0</v>
      </c>
    </row>
    <row r="123" spans="1:10" s="97" customFormat="1" ht="18.75" hidden="1">
      <c r="A123" s="233" t="s">
        <v>242</v>
      </c>
      <c r="B123" s="231" t="s">
        <v>222</v>
      </c>
      <c r="C123" s="231" t="s">
        <v>236</v>
      </c>
      <c r="D123" s="231" t="s">
        <v>347</v>
      </c>
      <c r="E123" s="232" t="s">
        <v>364</v>
      </c>
      <c r="F123" s="231" t="s">
        <v>243</v>
      </c>
      <c r="G123" s="316">
        <v>0</v>
      </c>
      <c r="H123" s="316">
        <v>0</v>
      </c>
      <c r="I123" s="316">
        <v>0</v>
      </c>
    </row>
    <row r="124" spans="1:10" s="97" customFormat="1" ht="18.75" hidden="1">
      <c r="A124" s="233" t="s">
        <v>242</v>
      </c>
      <c r="B124" s="231" t="s">
        <v>222</v>
      </c>
      <c r="C124" s="231" t="s">
        <v>236</v>
      </c>
      <c r="D124" s="231" t="s">
        <v>347</v>
      </c>
      <c r="E124" s="232" t="s">
        <v>365</v>
      </c>
      <c r="F124" s="231" t="s">
        <v>243</v>
      </c>
      <c r="G124" s="316"/>
      <c r="H124" s="316"/>
      <c r="I124" s="316"/>
    </row>
    <row r="125" spans="1:10" s="97" customFormat="1" ht="18.75" hidden="1">
      <c r="A125" s="244" t="s">
        <v>288</v>
      </c>
      <c r="B125" s="231" t="s">
        <v>222</v>
      </c>
      <c r="C125" s="231" t="s">
        <v>236</v>
      </c>
      <c r="D125" s="231" t="s">
        <v>347</v>
      </c>
      <c r="E125" s="238" t="s">
        <v>366</v>
      </c>
      <c r="F125" s="231"/>
      <c r="G125" s="316"/>
      <c r="H125" s="316"/>
      <c r="I125" s="316">
        <f>I126</f>
        <v>0</v>
      </c>
    </row>
    <row r="126" spans="1:10" s="97" customFormat="1" ht="37.5" hidden="1">
      <c r="A126" s="237" t="s">
        <v>367</v>
      </c>
      <c r="B126" s="231" t="s">
        <v>222</v>
      </c>
      <c r="C126" s="231" t="s">
        <v>236</v>
      </c>
      <c r="D126" s="231" t="s">
        <v>347</v>
      </c>
      <c r="E126" s="238" t="s">
        <v>368</v>
      </c>
      <c r="F126" s="231"/>
      <c r="G126" s="316"/>
      <c r="H126" s="316"/>
      <c r="I126" s="316">
        <f>I127</f>
        <v>0</v>
      </c>
    </row>
    <row r="127" spans="1:10" s="97" customFormat="1" ht="18.75" hidden="1">
      <c r="A127" s="233" t="s">
        <v>242</v>
      </c>
      <c r="B127" s="231" t="s">
        <v>222</v>
      </c>
      <c r="C127" s="231" t="s">
        <v>236</v>
      </c>
      <c r="D127" s="231" t="s">
        <v>347</v>
      </c>
      <c r="E127" s="238" t="s">
        <v>369</v>
      </c>
      <c r="F127" s="231" t="s">
        <v>243</v>
      </c>
      <c r="G127" s="316"/>
      <c r="H127" s="316"/>
      <c r="I127" s="316"/>
      <c r="J127" s="105"/>
    </row>
    <row r="128" spans="1:10" s="97" customFormat="1" ht="37.5" hidden="1">
      <c r="A128" s="241" t="s">
        <v>370</v>
      </c>
      <c r="B128" s="231" t="s">
        <v>222</v>
      </c>
      <c r="C128" s="231" t="s">
        <v>236</v>
      </c>
      <c r="D128" s="231" t="s">
        <v>347</v>
      </c>
      <c r="E128" s="232" t="s">
        <v>371</v>
      </c>
      <c r="F128" s="231"/>
      <c r="G128" s="316">
        <v>0</v>
      </c>
      <c r="H128" s="316">
        <v>0</v>
      </c>
      <c r="I128" s="316">
        <f>I129</f>
        <v>0</v>
      </c>
      <c r="J128" s="105"/>
    </row>
    <row r="129" spans="1:10" s="97" customFormat="1" ht="18.75" hidden="1">
      <c r="A129" s="233" t="s">
        <v>242</v>
      </c>
      <c r="B129" s="231" t="s">
        <v>222</v>
      </c>
      <c r="C129" s="231" t="s">
        <v>236</v>
      </c>
      <c r="D129" s="231" t="s">
        <v>347</v>
      </c>
      <c r="E129" s="232" t="s">
        <v>371</v>
      </c>
      <c r="F129" s="231" t="s">
        <v>243</v>
      </c>
      <c r="G129" s="316">
        <v>0</v>
      </c>
      <c r="H129" s="316">
        <v>0</v>
      </c>
      <c r="I129" s="316">
        <v>0</v>
      </c>
      <c r="J129" s="105"/>
    </row>
    <row r="130" spans="1:10" s="230" customFormat="1" ht="37.5">
      <c r="A130" s="283" t="s">
        <v>629</v>
      </c>
      <c r="B130" s="231" t="s">
        <v>222</v>
      </c>
      <c r="C130" s="231" t="s">
        <v>236</v>
      </c>
      <c r="D130" s="285" t="s">
        <v>347</v>
      </c>
      <c r="E130" s="284" t="s">
        <v>372</v>
      </c>
      <c r="F130" s="231"/>
      <c r="G130" s="316">
        <f t="shared" ref="G130:I132" si="13">G131</f>
        <v>1000</v>
      </c>
      <c r="H130" s="316">
        <f t="shared" si="13"/>
        <v>1000</v>
      </c>
      <c r="I130" s="316">
        <f t="shared" si="13"/>
        <v>1000</v>
      </c>
    </row>
    <row r="131" spans="1:10" s="230" customFormat="1" ht="56.25">
      <c r="A131" s="288" t="s">
        <v>373</v>
      </c>
      <c r="B131" s="231" t="s">
        <v>222</v>
      </c>
      <c r="C131" s="231" t="s">
        <v>236</v>
      </c>
      <c r="D131" s="285" t="s">
        <v>347</v>
      </c>
      <c r="E131" s="287" t="s">
        <v>374</v>
      </c>
      <c r="F131" s="231"/>
      <c r="G131" s="316">
        <f t="shared" si="13"/>
        <v>1000</v>
      </c>
      <c r="H131" s="316">
        <f t="shared" si="13"/>
        <v>1000</v>
      </c>
      <c r="I131" s="316">
        <f t="shared" si="13"/>
        <v>1000</v>
      </c>
    </row>
    <row r="132" spans="1:10" s="230" customFormat="1" ht="37.5">
      <c r="A132" s="286" t="s">
        <v>375</v>
      </c>
      <c r="B132" s="231" t="s">
        <v>222</v>
      </c>
      <c r="C132" s="231" t="s">
        <v>236</v>
      </c>
      <c r="D132" s="285" t="s">
        <v>347</v>
      </c>
      <c r="E132" s="284" t="s">
        <v>376</v>
      </c>
      <c r="F132" s="231"/>
      <c r="G132" s="316">
        <f t="shared" si="13"/>
        <v>1000</v>
      </c>
      <c r="H132" s="316">
        <f t="shared" si="13"/>
        <v>1000</v>
      </c>
      <c r="I132" s="316">
        <f t="shared" si="13"/>
        <v>1000</v>
      </c>
    </row>
    <row r="133" spans="1:10" s="230" customFormat="1" ht="37.5">
      <c r="A133" s="283" t="s">
        <v>292</v>
      </c>
      <c r="B133" s="231" t="s">
        <v>222</v>
      </c>
      <c r="C133" s="231" t="s">
        <v>236</v>
      </c>
      <c r="D133" s="285" t="s">
        <v>347</v>
      </c>
      <c r="E133" s="284" t="s">
        <v>376</v>
      </c>
      <c r="F133" s="231" t="s">
        <v>243</v>
      </c>
      <c r="G133" s="316">
        <v>1000</v>
      </c>
      <c r="H133" s="316">
        <v>1000</v>
      </c>
      <c r="I133" s="316">
        <v>1000</v>
      </c>
    </row>
    <row r="134" spans="1:10" s="97" customFormat="1" ht="75" hidden="1">
      <c r="A134" s="233" t="s">
        <v>630</v>
      </c>
      <c r="B134" s="95" t="s">
        <v>222</v>
      </c>
      <c r="C134" s="249" t="s">
        <v>236</v>
      </c>
      <c r="D134" s="249" t="s">
        <v>347</v>
      </c>
      <c r="E134" s="247" t="s">
        <v>377</v>
      </c>
      <c r="F134" s="249"/>
      <c r="G134" s="335">
        <f>G135</f>
        <v>0</v>
      </c>
      <c r="H134" s="335">
        <f t="shared" ref="G134:I135" si="14">H135</f>
        <v>0</v>
      </c>
      <c r="I134" s="335">
        <f t="shared" si="14"/>
        <v>0</v>
      </c>
    </row>
    <row r="135" spans="1:10" s="97" customFormat="1" ht="75" hidden="1">
      <c r="A135" s="89" t="s">
        <v>378</v>
      </c>
      <c r="B135" s="95" t="s">
        <v>222</v>
      </c>
      <c r="C135" s="249" t="s">
        <v>236</v>
      </c>
      <c r="D135" s="249" t="s">
        <v>347</v>
      </c>
      <c r="E135" s="247" t="s">
        <v>379</v>
      </c>
      <c r="F135" s="249"/>
      <c r="G135" s="335">
        <f t="shared" si="14"/>
        <v>0</v>
      </c>
      <c r="H135" s="335">
        <f t="shared" si="14"/>
        <v>0</v>
      </c>
      <c r="I135" s="335">
        <f t="shared" si="14"/>
        <v>0</v>
      </c>
    </row>
    <row r="136" spans="1:10" s="97" customFormat="1" ht="56.25" hidden="1">
      <c r="A136" s="243" t="s">
        <v>380</v>
      </c>
      <c r="B136" s="95" t="s">
        <v>222</v>
      </c>
      <c r="C136" s="249" t="s">
        <v>236</v>
      </c>
      <c r="D136" s="249" t="s">
        <v>347</v>
      </c>
      <c r="E136" s="247" t="s">
        <v>381</v>
      </c>
      <c r="F136" s="249"/>
      <c r="G136" s="335">
        <f>G138+G140</f>
        <v>0</v>
      </c>
      <c r="H136" s="335">
        <f>H138+H140</f>
        <v>0</v>
      </c>
      <c r="I136" s="335">
        <f>I138+I140</f>
        <v>0</v>
      </c>
    </row>
    <row r="137" spans="1:10" s="97" customFormat="1" ht="37.5" hidden="1">
      <c r="A137" s="241" t="s">
        <v>382</v>
      </c>
      <c r="B137" s="231" t="s">
        <v>222</v>
      </c>
      <c r="C137" s="231" t="s">
        <v>236</v>
      </c>
      <c r="D137" s="231" t="s">
        <v>347</v>
      </c>
      <c r="E137" s="240" t="s">
        <v>383</v>
      </c>
      <c r="F137" s="231"/>
      <c r="G137" s="315">
        <f>G138</f>
        <v>0</v>
      </c>
      <c r="H137" s="315">
        <f>H138</f>
        <v>0</v>
      </c>
      <c r="I137" s="315">
        <f>I138</f>
        <v>0</v>
      </c>
    </row>
    <row r="138" spans="1:10" s="99" customFormat="1" ht="37.5" hidden="1">
      <c r="A138" s="233" t="s">
        <v>292</v>
      </c>
      <c r="B138" s="231" t="s">
        <v>222</v>
      </c>
      <c r="C138" s="231" t="s">
        <v>236</v>
      </c>
      <c r="D138" s="231" t="s">
        <v>347</v>
      </c>
      <c r="E138" s="240" t="s">
        <v>383</v>
      </c>
      <c r="F138" s="242" t="s">
        <v>243</v>
      </c>
      <c r="G138" s="315">
        <v>0</v>
      </c>
      <c r="H138" s="315">
        <v>0</v>
      </c>
      <c r="I138" s="315">
        <v>0</v>
      </c>
    </row>
    <row r="139" spans="1:10" s="328" customFormat="1" ht="37.5" hidden="1">
      <c r="A139" s="283" t="s">
        <v>384</v>
      </c>
      <c r="B139" s="231" t="s">
        <v>222</v>
      </c>
      <c r="C139" s="231" t="s">
        <v>236</v>
      </c>
      <c r="D139" s="231" t="s">
        <v>347</v>
      </c>
      <c r="E139" s="240" t="s">
        <v>385</v>
      </c>
      <c r="F139" s="242"/>
      <c r="G139" s="315">
        <f>G140</f>
        <v>0</v>
      </c>
      <c r="H139" s="315">
        <f>H140</f>
        <v>0</v>
      </c>
      <c r="I139" s="315">
        <f>I140</f>
        <v>0</v>
      </c>
    </row>
    <row r="140" spans="1:10" s="230" customFormat="1" ht="37.5" hidden="1">
      <c r="A140" s="233" t="s">
        <v>292</v>
      </c>
      <c r="B140" s="231" t="s">
        <v>222</v>
      </c>
      <c r="C140" s="231" t="s">
        <v>236</v>
      </c>
      <c r="D140" s="231" t="s">
        <v>347</v>
      </c>
      <c r="E140" s="240" t="s">
        <v>385</v>
      </c>
      <c r="F140" s="242" t="s">
        <v>243</v>
      </c>
      <c r="G140" s="315">
        <v>0</v>
      </c>
      <c r="H140" s="315">
        <v>0</v>
      </c>
      <c r="I140" s="315">
        <v>0</v>
      </c>
    </row>
    <row r="141" spans="1:10" s="230" customFormat="1" ht="18.75" hidden="1">
      <c r="A141" s="89" t="s">
        <v>386</v>
      </c>
      <c r="B141" s="90" t="s">
        <v>222</v>
      </c>
      <c r="C141" s="91" t="s">
        <v>236</v>
      </c>
      <c r="D141" s="91" t="s">
        <v>347</v>
      </c>
      <c r="E141" s="232" t="s">
        <v>387</v>
      </c>
      <c r="F141" s="91"/>
      <c r="G141" s="318"/>
      <c r="H141" s="318"/>
      <c r="I141" s="318"/>
    </row>
    <row r="142" spans="1:10" s="230" customFormat="1" ht="37.5" hidden="1">
      <c r="A142" s="233" t="s">
        <v>388</v>
      </c>
      <c r="B142" s="231" t="s">
        <v>222</v>
      </c>
      <c r="C142" s="91" t="s">
        <v>236</v>
      </c>
      <c r="D142" s="91" t="s">
        <v>305</v>
      </c>
      <c r="E142" s="240" t="s">
        <v>389</v>
      </c>
      <c r="F142" s="95" t="s">
        <v>243</v>
      </c>
      <c r="G142" s="327"/>
      <c r="H142" s="327"/>
      <c r="I142" s="327"/>
    </row>
    <row r="143" spans="1:10" s="230" customFormat="1" ht="18.75" hidden="1">
      <c r="A143" s="244" t="s">
        <v>288</v>
      </c>
      <c r="B143" s="231" t="s">
        <v>222</v>
      </c>
      <c r="C143" s="231" t="s">
        <v>236</v>
      </c>
      <c r="D143" s="231" t="s">
        <v>347</v>
      </c>
      <c r="E143" s="240" t="s">
        <v>289</v>
      </c>
      <c r="F143" s="231"/>
      <c r="G143" s="315">
        <f>G148</f>
        <v>0</v>
      </c>
      <c r="H143" s="315">
        <f>H144+H146+H122+H148+H113</f>
        <v>0</v>
      </c>
      <c r="I143" s="315">
        <f>I144+I146+I122+I148+I113</f>
        <v>0</v>
      </c>
    </row>
    <row r="144" spans="1:10" s="230" customFormat="1" ht="37.5" hidden="1">
      <c r="A144" s="241" t="s">
        <v>382</v>
      </c>
      <c r="B144" s="231" t="s">
        <v>222</v>
      </c>
      <c r="C144" s="231" t="s">
        <v>236</v>
      </c>
      <c r="D144" s="231" t="s">
        <v>347</v>
      </c>
      <c r="E144" s="240" t="s">
        <v>390</v>
      </c>
      <c r="F144" s="231"/>
      <c r="G144" s="315">
        <f>G145</f>
        <v>0</v>
      </c>
      <c r="H144" s="315">
        <f>H145</f>
        <v>0</v>
      </c>
      <c r="I144" s="315">
        <f>I145</f>
        <v>0</v>
      </c>
    </row>
    <row r="145" spans="1:10" s="230" customFormat="1" ht="37.5" hidden="1">
      <c r="A145" s="233" t="s">
        <v>292</v>
      </c>
      <c r="B145" s="231" t="s">
        <v>222</v>
      </c>
      <c r="C145" s="231" t="s">
        <v>236</v>
      </c>
      <c r="D145" s="231" t="s">
        <v>347</v>
      </c>
      <c r="E145" s="240" t="s">
        <v>390</v>
      </c>
      <c r="F145" s="242" t="s">
        <v>243</v>
      </c>
      <c r="G145" s="315">
        <v>0</v>
      </c>
      <c r="H145" s="315">
        <v>0</v>
      </c>
      <c r="I145" s="315">
        <v>0</v>
      </c>
    </row>
    <row r="146" spans="1:10" s="230" customFormat="1" ht="37.5" hidden="1">
      <c r="A146" s="283" t="s">
        <v>384</v>
      </c>
      <c r="B146" s="231" t="s">
        <v>222</v>
      </c>
      <c r="C146" s="231" t="s">
        <v>236</v>
      </c>
      <c r="D146" s="231" t="s">
        <v>347</v>
      </c>
      <c r="E146" s="240" t="s">
        <v>391</v>
      </c>
      <c r="F146" s="242"/>
      <c r="G146" s="315">
        <f>G147</f>
        <v>0</v>
      </c>
      <c r="H146" s="315">
        <f>H147</f>
        <v>0</v>
      </c>
      <c r="I146" s="315">
        <f>I147</f>
        <v>0</v>
      </c>
    </row>
    <row r="147" spans="1:10" s="97" customFormat="1" ht="37.5" hidden="1">
      <c r="A147" s="233" t="s">
        <v>292</v>
      </c>
      <c r="B147" s="231" t="s">
        <v>222</v>
      </c>
      <c r="C147" s="231" t="s">
        <v>236</v>
      </c>
      <c r="D147" s="231" t="s">
        <v>347</v>
      </c>
      <c r="E147" s="240" t="s">
        <v>391</v>
      </c>
      <c r="F147" s="242" t="s">
        <v>243</v>
      </c>
      <c r="G147" s="315">
        <v>0</v>
      </c>
      <c r="H147" s="315">
        <v>0</v>
      </c>
      <c r="I147" s="315">
        <v>0</v>
      </c>
    </row>
    <row r="148" spans="1:10" s="97" customFormat="1" ht="37.5" hidden="1">
      <c r="A148" s="237" t="s">
        <v>367</v>
      </c>
      <c r="B148" s="231" t="s">
        <v>222</v>
      </c>
      <c r="C148" s="231" t="s">
        <v>236</v>
      </c>
      <c r="D148" s="231" t="s">
        <v>347</v>
      </c>
      <c r="E148" s="238" t="s">
        <v>392</v>
      </c>
      <c r="F148" s="231"/>
      <c r="G148" s="315">
        <f>G149</f>
        <v>0</v>
      </c>
      <c r="H148" s="315">
        <f>H149</f>
        <v>0</v>
      </c>
      <c r="I148" s="315">
        <f>I149</f>
        <v>0</v>
      </c>
    </row>
    <row r="149" spans="1:10" s="97" customFormat="1" ht="18.75" hidden="1">
      <c r="A149" s="233" t="s">
        <v>242</v>
      </c>
      <c r="B149" s="231" t="s">
        <v>222</v>
      </c>
      <c r="C149" s="231" t="s">
        <v>236</v>
      </c>
      <c r="D149" s="231" t="s">
        <v>347</v>
      </c>
      <c r="E149" s="238" t="s">
        <v>392</v>
      </c>
      <c r="F149" s="231" t="s">
        <v>243</v>
      </c>
      <c r="G149" s="315"/>
      <c r="H149" s="315">
        <v>0</v>
      </c>
      <c r="I149" s="315">
        <v>0</v>
      </c>
    </row>
    <row r="150" spans="1:10" s="97" customFormat="1" ht="18.75">
      <c r="A150" s="274" t="s">
        <v>393</v>
      </c>
      <c r="B150" s="95" t="s">
        <v>222</v>
      </c>
      <c r="C150" s="249" t="s">
        <v>394</v>
      </c>
      <c r="D150" s="249"/>
      <c r="E150" s="240"/>
      <c r="F150" s="249"/>
      <c r="G150" s="335">
        <f>G151+G162+G190</f>
        <v>4898830</v>
      </c>
      <c r="H150" s="335">
        <f>H151+H162+H190</f>
        <v>3590000</v>
      </c>
      <c r="I150" s="335">
        <f>I151+I162+I190</f>
        <v>3770000</v>
      </c>
    </row>
    <row r="151" spans="1:10" s="97" customFormat="1" ht="18.75">
      <c r="A151" s="274" t="s">
        <v>395</v>
      </c>
      <c r="B151" s="95" t="s">
        <v>222</v>
      </c>
      <c r="C151" s="249" t="s">
        <v>394</v>
      </c>
      <c r="D151" s="249" t="s">
        <v>224</v>
      </c>
      <c r="E151" s="247"/>
      <c r="F151" s="249"/>
      <c r="G151" s="335">
        <f t="shared" ref="G151:I153" si="15">G152</f>
        <v>20000</v>
      </c>
      <c r="H151" s="335">
        <f t="shared" si="15"/>
        <v>20000</v>
      </c>
      <c r="I151" s="335">
        <f t="shared" si="15"/>
        <v>20000</v>
      </c>
    </row>
    <row r="152" spans="1:10" s="328" customFormat="1" ht="75">
      <c r="A152" s="233" t="s">
        <v>630</v>
      </c>
      <c r="B152" s="95" t="s">
        <v>222</v>
      </c>
      <c r="C152" s="249" t="s">
        <v>394</v>
      </c>
      <c r="D152" s="249" t="s">
        <v>224</v>
      </c>
      <c r="E152" s="247" t="s">
        <v>377</v>
      </c>
      <c r="F152" s="249"/>
      <c r="G152" s="335">
        <f>G153+G157</f>
        <v>20000</v>
      </c>
      <c r="H152" s="335">
        <f t="shared" si="15"/>
        <v>20000</v>
      </c>
      <c r="I152" s="335">
        <f t="shared" si="15"/>
        <v>20000</v>
      </c>
    </row>
    <row r="153" spans="1:10" s="97" customFormat="1" ht="75">
      <c r="A153" s="89" t="s">
        <v>378</v>
      </c>
      <c r="B153" s="95" t="s">
        <v>222</v>
      </c>
      <c r="C153" s="249" t="s">
        <v>394</v>
      </c>
      <c r="D153" s="249" t="s">
        <v>224</v>
      </c>
      <c r="E153" s="247" t="s">
        <v>396</v>
      </c>
      <c r="F153" s="249"/>
      <c r="G153" s="335">
        <f t="shared" si="15"/>
        <v>20000</v>
      </c>
      <c r="H153" s="335">
        <f t="shared" si="15"/>
        <v>20000</v>
      </c>
      <c r="I153" s="335">
        <f t="shared" si="15"/>
        <v>20000</v>
      </c>
    </row>
    <row r="154" spans="1:10" s="97" customFormat="1" ht="37.5">
      <c r="A154" s="233" t="s">
        <v>397</v>
      </c>
      <c r="B154" s="95" t="s">
        <v>222</v>
      </c>
      <c r="C154" s="249" t="s">
        <v>394</v>
      </c>
      <c r="D154" s="249" t="s">
        <v>224</v>
      </c>
      <c r="E154" s="247" t="s">
        <v>398</v>
      </c>
      <c r="F154" s="249"/>
      <c r="G154" s="335">
        <f>G156</f>
        <v>20000</v>
      </c>
      <c r="H154" s="335">
        <f>H156</f>
        <v>20000</v>
      </c>
      <c r="I154" s="335">
        <f>I156</f>
        <v>20000</v>
      </c>
    </row>
    <row r="155" spans="1:10" s="97" customFormat="1" ht="18.75">
      <c r="A155" s="282" t="s">
        <v>399</v>
      </c>
      <c r="B155" s="95" t="s">
        <v>222</v>
      </c>
      <c r="C155" s="249" t="s">
        <v>394</v>
      </c>
      <c r="D155" s="249" t="s">
        <v>224</v>
      </c>
      <c r="E155" s="250" t="s">
        <v>400</v>
      </c>
      <c r="F155" s="249"/>
      <c r="G155" s="335">
        <f>G156</f>
        <v>20000</v>
      </c>
      <c r="H155" s="335">
        <f>H156</f>
        <v>20000</v>
      </c>
      <c r="I155" s="335">
        <f>I156</f>
        <v>20000</v>
      </c>
    </row>
    <row r="156" spans="1:10" s="97" customFormat="1" ht="18.75">
      <c r="A156" s="233" t="s">
        <v>242</v>
      </c>
      <c r="B156" s="95" t="s">
        <v>222</v>
      </c>
      <c r="C156" s="249" t="s">
        <v>394</v>
      </c>
      <c r="D156" s="249" t="s">
        <v>224</v>
      </c>
      <c r="E156" s="250" t="s">
        <v>400</v>
      </c>
      <c r="F156" s="249" t="s">
        <v>243</v>
      </c>
      <c r="G156" s="316">
        <v>20000</v>
      </c>
      <c r="H156" s="316">
        <v>20000</v>
      </c>
      <c r="I156" s="316">
        <v>20000</v>
      </c>
    </row>
    <row r="157" spans="1:10" s="88" customFormat="1" ht="47.25" hidden="1">
      <c r="A157" s="349" t="s">
        <v>612</v>
      </c>
      <c r="B157" s="350" t="s">
        <v>222</v>
      </c>
      <c r="C157" s="351" t="s">
        <v>394</v>
      </c>
      <c r="D157" s="351" t="s">
        <v>224</v>
      </c>
      <c r="E157" s="352" t="s">
        <v>613</v>
      </c>
      <c r="F157" s="353"/>
      <c r="G157" s="354">
        <f>G158+G160</f>
        <v>0</v>
      </c>
      <c r="H157" s="354">
        <f>H158+H160</f>
        <v>0</v>
      </c>
      <c r="I157" s="354">
        <f>I158+I160</f>
        <v>0</v>
      </c>
      <c r="J157" s="97"/>
    </row>
    <row r="158" spans="1:10" s="88" customFormat="1" ht="31.5" hidden="1">
      <c r="A158" s="355" t="s">
        <v>614</v>
      </c>
      <c r="B158" s="356" t="s">
        <v>222</v>
      </c>
      <c r="C158" s="357" t="s">
        <v>394</v>
      </c>
      <c r="D158" s="357" t="s">
        <v>224</v>
      </c>
      <c r="E158" s="358" t="s">
        <v>615</v>
      </c>
      <c r="F158" s="353"/>
      <c r="G158" s="359">
        <f>G159</f>
        <v>0</v>
      </c>
      <c r="H158" s="359">
        <f>H159</f>
        <v>0</v>
      </c>
      <c r="I158" s="359">
        <f>I159</f>
        <v>0</v>
      </c>
      <c r="J158" s="97"/>
    </row>
    <row r="159" spans="1:10" s="88" customFormat="1" ht="18.75" hidden="1">
      <c r="A159" s="360" t="s">
        <v>342</v>
      </c>
      <c r="B159" s="356" t="s">
        <v>222</v>
      </c>
      <c r="C159" s="357" t="s">
        <v>394</v>
      </c>
      <c r="D159" s="357" t="s">
        <v>224</v>
      </c>
      <c r="E159" s="358" t="s">
        <v>615</v>
      </c>
      <c r="F159" s="353" t="s">
        <v>343</v>
      </c>
      <c r="G159" s="359">
        <v>0</v>
      </c>
      <c r="H159" s="361">
        <v>0</v>
      </c>
      <c r="I159" s="361">
        <v>0</v>
      </c>
      <c r="J159" s="97"/>
    </row>
    <row r="160" spans="1:10" s="88" customFormat="1" ht="47.25" hidden="1">
      <c r="A160" s="355" t="s">
        <v>616</v>
      </c>
      <c r="B160" s="356" t="s">
        <v>222</v>
      </c>
      <c r="C160" s="357" t="s">
        <v>394</v>
      </c>
      <c r="D160" s="357" t="s">
        <v>224</v>
      </c>
      <c r="E160" s="358" t="s">
        <v>617</v>
      </c>
      <c r="F160" s="353"/>
      <c r="G160" s="359">
        <f>G161</f>
        <v>0</v>
      </c>
      <c r="H160" s="359">
        <f>H161</f>
        <v>0</v>
      </c>
      <c r="I160" s="359">
        <f>I161</f>
        <v>0</v>
      </c>
      <c r="J160" s="97"/>
    </row>
    <row r="161" spans="1:13" s="88" customFormat="1" ht="18.75" hidden="1">
      <c r="A161" s="360" t="s">
        <v>342</v>
      </c>
      <c r="B161" s="356" t="s">
        <v>222</v>
      </c>
      <c r="C161" s="357" t="s">
        <v>394</v>
      </c>
      <c r="D161" s="357" t="s">
        <v>224</v>
      </c>
      <c r="E161" s="358" t="s">
        <v>617</v>
      </c>
      <c r="F161" s="353" t="s">
        <v>343</v>
      </c>
      <c r="G161" s="359">
        <v>0</v>
      </c>
      <c r="H161" s="361">
        <v>0</v>
      </c>
      <c r="I161" s="361">
        <v>0</v>
      </c>
      <c r="J161" s="97"/>
    </row>
    <row r="162" spans="1:13" s="97" customFormat="1" ht="18.75">
      <c r="A162" s="274" t="s">
        <v>401</v>
      </c>
      <c r="B162" s="231" t="s">
        <v>222</v>
      </c>
      <c r="C162" s="249" t="s">
        <v>394</v>
      </c>
      <c r="D162" s="249" t="s">
        <v>226</v>
      </c>
      <c r="E162" s="240"/>
      <c r="F162" s="249"/>
      <c r="G162" s="335">
        <f>G163+G167+G173</f>
        <v>351500</v>
      </c>
      <c r="H162" s="335">
        <f>H163+H167+H173</f>
        <v>270000</v>
      </c>
      <c r="I162" s="335">
        <f>I163+I167+I173</f>
        <v>270000</v>
      </c>
    </row>
    <row r="163" spans="1:13" s="97" customFormat="1" ht="75" hidden="1">
      <c r="A163" s="274" t="s">
        <v>402</v>
      </c>
      <c r="B163" s="90" t="s">
        <v>222</v>
      </c>
      <c r="C163" s="249" t="s">
        <v>394</v>
      </c>
      <c r="D163" s="249" t="s">
        <v>226</v>
      </c>
      <c r="E163" s="240" t="s">
        <v>403</v>
      </c>
      <c r="F163" s="249"/>
      <c r="G163" s="335"/>
      <c r="H163" s="335"/>
      <c r="I163" s="335">
        <f>I164</f>
        <v>0</v>
      </c>
    </row>
    <row r="164" spans="1:13" s="97" customFormat="1" ht="75" hidden="1">
      <c r="A164" s="281" t="s">
        <v>404</v>
      </c>
      <c r="B164" s="90" t="s">
        <v>222</v>
      </c>
      <c r="C164" s="275" t="s">
        <v>394</v>
      </c>
      <c r="D164" s="275" t="s">
        <v>226</v>
      </c>
      <c r="E164" s="240" t="s">
        <v>405</v>
      </c>
      <c r="F164" s="275"/>
      <c r="G164" s="336"/>
      <c r="H164" s="336"/>
      <c r="I164" s="336">
        <f>I165</f>
        <v>0</v>
      </c>
    </row>
    <row r="165" spans="1:13" s="97" customFormat="1" ht="18.75" hidden="1">
      <c r="A165" s="89" t="s">
        <v>406</v>
      </c>
      <c r="B165" s="90" t="s">
        <v>222</v>
      </c>
      <c r="C165" s="91" t="s">
        <v>394</v>
      </c>
      <c r="D165" s="91" t="s">
        <v>226</v>
      </c>
      <c r="E165" s="232" t="s">
        <v>407</v>
      </c>
      <c r="F165" s="91"/>
      <c r="G165" s="318"/>
      <c r="H165" s="318"/>
      <c r="I165" s="318">
        <f>+I166</f>
        <v>0</v>
      </c>
    </row>
    <row r="166" spans="1:13" s="97" customFormat="1" ht="18.75" hidden="1">
      <c r="A166" s="233" t="s">
        <v>408</v>
      </c>
      <c r="B166" s="90" t="s">
        <v>222</v>
      </c>
      <c r="C166" s="275" t="s">
        <v>394</v>
      </c>
      <c r="D166" s="275" t="s">
        <v>226</v>
      </c>
      <c r="E166" s="240" t="s">
        <v>407</v>
      </c>
      <c r="F166" s="231" t="s">
        <v>343</v>
      </c>
      <c r="G166" s="316"/>
      <c r="H166" s="316"/>
      <c r="I166" s="316"/>
    </row>
    <row r="167" spans="1:13" s="328" customFormat="1" ht="56.25" hidden="1">
      <c r="A167" s="233" t="s">
        <v>409</v>
      </c>
      <c r="B167" s="90" t="s">
        <v>222</v>
      </c>
      <c r="C167" s="275" t="s">
        <v>394</v>
      </c>
      <c r="D167" s="275" t="s">
        <v>226</v>
      </c>
      <c r="E167" s="242" t="s">
        <v>410</v>
      </c>
      <c r="F167" s="231"/>
      <c r="G167" s="316"/>
      <c r="H167" s="316"/>
      <c r="I167" s="316">
        <f>I168</f>
        <v>0</v>
      </c>
    </row>
    <row r="168" spans="1:13" s="230" customFormat="1" ht="56.25" hidden="1">
      <c r="A168" s="233" t="s">
        <v>411</v>
      </c>
      <c r="B168" s="90" t="s">
        <v>222</v>
      </c>
      <c r="C168" s="275" t="s">
        <v>394</v>
      </c>
      <c r="D168" s="275" t="s">
        <v>226</v>
      </c>
      <c r="E168" s="242" t="s">
        <v>412</v>
      </c>
      <c r="F168" s="231"/>
      <c r="G168" s="316"/>
      <c r="H168" s="316"/>
      <c r="I168" s="316">
        <f>I171</f>
        <v>0</v>
      </c>
      <c r="J168" s="536"/>
      <c r="K168" s="537"/>
      <c r="L168" s="537"/>
      <c r="M168" s="537"/>
    </row>
    <row r="169" spans="1:13" s="88" customFormat="1" ht="18.75" hidden="1">
      <c r="A169" s="239" t="s">
        <v>413</v>
      </c>
      <c r="B169" s="90" t="s">
        <v>222</v>
      </c>
      <c r="C169" s="275" t="s">
        <v>394</v>
      </c>
      <c r="D169" s="275" t="s">
        <v>226</v>
      </c>
      <c r="E169" s="103" t="s">
        <v>414</v>
      </c>
      <c r="F169" s="231"/>
      <c r="G169" s="316"/>
      <c r="H169" s="316"/>
      <c r="I169" s="316"/>
    </row>
    <row r="170" spans="1:13" s="88" customFormat="1" ht="18.75" hidden="1">
      <c r="A170" s="233" t="s">
        <v>242</v>
      </c>
      <c r="B170" s="90" t="s">
        <v>222</v>
      </c>
      <c r="C170" s="275" t="s">
        <v>394</v>
      </c>
      <c r="D170" s="275" t="s">
        <v>226</v>
      </c>
      <c r="E170" s="103" t="s">
        <v>414</v>
      </c>
      <c r="F170" s="231" t="s">
        <v>243</v>
      </c>
      <c r="G170" s="316"/>
      <c r="H170" s="316"/>
      <c r="I170" s="316"/>
    </row>
    <row r="171" spans="1:13" s="88" customFormat="1" ht="18.75" hidden="1">
      <c r="A171" s="233" t="s">
        <v>415</v>
      </c>
      <c r="B171" s="90" t="s">
        <v>222</v>
      </c>
      <c r="C171" s="275" t="s">
        <v>394</v>
      </c>
      <c r="D171" s="275" t="s">
        <v>226</v>
      </c>
      <c r="E171" s="242" t="s">
        <v>416</v>
      </c>
      <c r="F171" s="231"/>
      <c r="G171" s="316"/>
      <c r="H171" s="316"/>
      <c r="I171" s="316">
        <f>I172</f>
        <v>0</v>
      </c>
    </row>
    <row r="172" spans="1:13" s="88" customFormat="1" ht="18.75" hidden="1">
      <c r="A172" s="233" t="s">
        <v>242</v>
      </c>
      <c r="B172" s="90" t="s">
        <v>222</v>
      </c>
      <c r="C172" s="275" t="s">
        <v>394</v>
      </c>
      <c r="D172" s="275" t="s">
        <v>226</v>
      </c>
      <c r="E172" s="242" t="s">
        <v>416</v>
      </c>
      <c r="F172" s="231" t="s">
        <v>243</v>
      </c>
      <c r="G172" s="316"/>
      <c r="H172" s="316"/>
      <c r="I172" s="316"/>
    </row>
    <row r="173" spans="1:13" s="88" customFormat="1" ht="75">
      <c r="A173" s="233" t="s">
        <v>630</v>
      </c>
      <c r="B173" s="90" t="s">
        <v>222</v>
      </c>
      <c r="C173" s="275" t="s">
        <v>394</v>
      </c>
      <c r="D173" s="275" t="s">
        <v>226</v>
      </c>
      <c r="E173" s="280" t="s">
        <v>377</v>
      </c>
      <c r="F173" s="231"/>
      <c r="G173" s="316">
        <f>G174</f>
        <v>351500</v>
      </c>
      <c r="H173" s="316">
        <f>H174</f>
        <v>270000</v>
      </c>
      <c r="I173" s="316">
        <f>I174</f>
        <v>270000</v>
      </c>
    </row>
    <row r="174" spans="1:13" s="88" customFormat="1" ht="75">
      <c r="A174" s="89" t="s">
        <v>417</v>
      </c>
      <c r="B174" s="90" t="s">
        <v>222</v>
      </c>
      <c r="C174" s="275" t="s">
        <v>394</v>
      </c>
      <c r="D174" s="275" t="s">
        <v>226</v>
      </c>
      <c r="E174" s="280" t="s">
        <v>396</v>
      </c>
      <c r="F174" s="231"/>
      <c r="G174" s="316">
        <f>G175</f>
        <v>351500</v>
      </c>
      <c r="H174" s="316">
        <f>H175</f>
        <v>270000</v>
      </c>
      <c r="I174" s="316">
        <f>I175</f>
        <v>270000</v>
      </c>
    </row>
    <row r="175" spans="1:13" s="88" customFormat="1" ht="37.5">
      <c r="A175" s="89" t="s">
        <v>418</v>
      </c>
      <c r="B175" s="90" t="s">
        <v>222</v>
      </c>
      <c r="C175" s="275" t="s">
        <v>394</v>
      </c>
      <c r="D175" s="275" t="s">
        <v>226</v>
      </c>
      <c r="E175" s="280" t="s">
        <v>419</v>
      </c>
      <c r="F175" s="231"/>
      <c r="G175" s="316">
        <f>G176+G179</f>
        <v>351500</v>
      </c>
      <c r="H175" s="316">
        <f>H176</f>
        <v>270000</v>
      </c>
      <c r="I175" s="316">
        <f>I176</f>
        <v>270000</v>
      </c>
    </row>
    <row r="176" spans="1:13" s="88" customFormat="1" ht="18.75">
      <c r="A176" s="239" t="s">
        <v>420</v>
      </c>
      <c r="B176" s="90" t="s">
        <v>222</v>
      </c>
      <c r="C176" s="275" t="s">
        <v>394</v>
      </c>
      <c r="D176" s="275" t="s">
        <v>226</v>
      </c>
      <c r="E176" s="280" t="s">
        <v>421</v>
      </c>
      <c r="F176" s="231"/>
      <c r="G176" s="316">
        <f>G177+G178+G184</f>
        <v>251000</v>
      </c>
      <c r="H176" s="316">
        <f>H177+H178</f>
        <v>270000</v>
      </c>
      <c r="I176" s="316">
        <f>I177+I178</f>
        <v>270000</v>
      </c>
    </row>
    <row r="177" spans="1:10" s="88" customFormat="1" ht="18.75">
      <c r="A177" s="233" t="s">
        <v>242</v>
      </c>
      <c r="B177" s="90" t="s">
        <v>222</v>
      </c>
      <c r="C177" s="275" t="s">
        <v>394</v>
      </c>
      <c r="D177" s="275" t="s">
        <v>226</v>
      </c>
      <c r="E177" s="280" t="s">
        <v>421</v>
      </c>
      <c r="F177" s="231" t="s">
        <v>243</v>
      </c>
      <c r="G177" s="316">
        <v>251000</v>
      </c>
      <c r="H177" s="316">
        <v>270000</v>
      </c>
      <c r="I177" s="316">
        <v>270000</v>
      </c>
    </row>
    <row r="178" spans="1:10" s="88" customFormat="1" ht="18.75" hidden="1">
      <c r="A178" s="233" t="s">
        <v>244</v>
      </c>
      <c r="B178" s="90" t="s">
        <v>222</v>
      </c>
      <c r="C178" s="275" t="s">
        <v>394</v>
      </c>
      <c r="D178" s="275" t="s">
        <v>226</v>
      </c>
      <c r="E178" s="280" t="s">
        <v>421</v>
      </c>
      <c r="F178" s="231" t="s">
        <v>245</v>
      </c>
      <c r="G178" s="316">
        <v>0</v>
      </c>
      <c r="H178" s="316">
        <v>0</v>
      </c>
      <c r="I178" s="316">
        <v>0</v>
      </c>
    </row>
    <row r="179" spans="1:10" s="499" customFormat="1" ht="37.5">
      <c r="A179" s="278" t="s">
        <v>656</v>
      </c>
      <c r="B179" s="90" t="s">
        <v>222</v>
      </c>
      <c r="C179" s="275" t="s">
        <v>394</v>
      </c>
      <c r="D179" s="275" t="s">
        <v>226</v>
      </c>
      <c r="E179" s="276" t="s">
        <v>657</v>
      </c>
      <c r="F179" s="231"/>
      <c r="G179" s="316">
        <f>G180</f>
        <v>100500</v>
      </c>
      <c r="H179" s="316">
        <v>0</v>
      </c>
      <c r="I179" s="316">
        <v>0</v>
      </c>
    </row>
    <row r="180" spans="1:10" s="94" customFormat="1" ht="18.75">
      <c r="A180" s="277" t="s">
        <v>292</v>
      </c>
      <c r="B180" s="90" t="s">
        <v>222</v>
      </c>
      <c r="C180" s="275" t="s">
        <v>394</v>
      </c>
      <c r="D180" s="275" t="s">
        <v>226</v>
      </c>
      <c r="E180" s="276" t="s">
        <v>657</v>
      </c>
      <c r="F180" s="231" t="s">
        <v>243</v>
      </c>
      <c r="G180" s="316">
        <v>100500</v>
      </c>
      <c r="H180" s="316">
        <v>0</v>
      </c>
      <c r="I180" s="316">
        <v>0</v>
      </c>
    </row>
    <row r="181" spans="1:10" s="88" customFormat="1" ht="93.75" hidden="1">
      <c r="A181" s="233" t="s">
        <v>422</v>
      </c>
      <c r="B181" s="90" t="s">
        <v>222</v>
      </c>
      <c r="C181" s="275" t="s">
        <v>394</v>
      </c>
      <c r="D181" s="275" t="s">
        <v>226</v>
      </c>
      <c r="E181" s="279" t="s">
        <v>423</v>
      </c>
      <c r="F181" s="231"/>
      <c r="G181" s="316">
        <f>G182</f>
        <v>0</v>
      </c>
      <c r="H181" s="316">
        <f>H182</f>
        <v>0</v>
      </c>
      <c r="I181" s="316">
        <f>I182</f>
        <v>0</v>
      </c>
    </row>
    <row r="182" spans="1:10" s="88" customFormat="1" ht="37.5" hidden="1">
      <c r="A182" s="243" t="s">
        <v>424</v>
      </c>
      <c r="B182" s="90" t="s">
        <v>222</v>
      </c>
      <c r="C182" s="275" t="s">
        <v>394</v>
      </c>
      <c r="D182" s="275" t="s">
        <v>226</v>
      </c>
      <c r="E182" s="279" t="s">
        <v>425</v>
      </c>
      <c r="F182" s="231"/>
      <c r="G182" s="316">
        <f>G184</f>
        <v>0</v>
      </c>
      <c r="H182" s="316">
        <v>0</v>
      </c>
      <c r="I182" s="316">
        <v>0</v>
      </c>
    </row>
    <row r="183" spans="1:10" s="106" customFormat="1" ht="37.5" hidden="1">
      <c r="A183" s="278" t="s">
        <v>426</v>
      </c>
      <c r="B183" s="90" t="s">
        <v>222</v>
      </c>
      <c r="C183" s="275" t="s">
        <v>394</v>
      </c>
      <c r="D183" s="275" t="s">
        <v>226</v>
      </c>
      <c r="E183" s="276" t="s">
        <v>427</v>
      </c>
      <c r="F183" s="231"/>
      <c r="G183" s="316">
        <f>G184</f>
        <v>0</v>
      </c>
      <c r="H183" s="316">
        <v>0</v>
      </c>
      <c r="I183" s="316">
        <v>0</v>
      </c>
    </row>
    <row r="184" spans="1:10" s="88" customFormat="1" ht="18.75" hidden="1">
      <c r="A184" s="277" t="s">
        <v>292</v>
      </c>
      <c r="B184" s="90" t="s">
        <v>222</v>
      </c>
      <c r="C184" s="275" t="s">
        <v>394</v>
      </c>
      <c r="D184" s="275" t="s">
        <v>226</v>
      </c>
      <c r="E184" s="276" t="s">
        <v>427</v>
      </c>
      <c r="F184" s="231" t="s">
        <v>243</v>
      </c>
      <c r="G184" s="316">
        <v>0</v>
      </c>
      <c r="H184" s="316">
        <v>0</v>
      </c>
      <c r="I184" s="316">
        <v>0</v>
      </c>
    </row>
    <row r="185" spans="1:10" s="88" customFormat="1" ht="37.5" hidden="1">
      <c r="A185" s="233" t="s">
        <v>428</v>
      </c>
      <c r="B185" s="90" t="s">
        <v>222</v>
      </c>
      <c r="C185" s="275" t="s">
        <v>394</v>
      </c>
      <c r="D185" s="275" t="s">
        <v>226</v>
      </c>
      <c r="E185" s="240" t="s">
        <v>429</v>
      </c>
      <c r="F185" s="231"/>
      <c r="G185" s="316"/>
      <c r="H185" s="316"/>
      <c r="I185" s="316">
        <f>I186</f>
        <v>0</v>
      </c>
    </row>
    <row r="186" spans="1:10" s="88" customFormat="1" ht="37.5" hidden="1">
      <c r="A186" s="233" t="s">
        <v>430</v>
      </c>
      <c r="B186" s="90" t="s">
        <v>222</v>
      </c>
      <c r="C186" s="275" t="s">
        <v>394</v>
      </c>
      <c r="D186" s="275" t="s">
        <v>226</v>
      </c>
      <c r="E186" s="240" t="s">
        <v>289</v>
      </c>
      <c r="F186" s="231"/>
      <c r="G186" s="316"/>
      <c r="H186" s="316"/>
      <c r="I186" s="316">
        <f>I187</f>
        <v>0</v>
      </c>
      <c r="J186" s="107"/>
    </row>
    <row r="187" spans="1:10" s="88" customFormat="1" ht="37.5" hidden="1">
      <c r="A187" s="237" t="s">
        <v>431</v>
      </c>
      <c r="B187" s="90" t="s">
        <v>222</v>
      </c>
      <c r="C187" s="275" t="s">
        <v>394</v>
      </c>
      <c r="D187" s="275" t="s">
        <v>226</v>
      </c>
      <c r="E187" s="240" t="s">
        <v>432</v>
      </c>
      <c r="F187" s="231"/>
      <c r="G187" s="316"/>
      <c r="H187" s="316"/>
      <c r="I187" s="316">
        <f>I188+I189</f>
        <v>0</v>
      </c>
      <c r="J187" s="107"/>
    </row>
    <row r="188" spans="1:10" s="88" customFormat="1" ht="18.75" hidden="1">
      <c r="A188" s="233" t="s">
        <v>242</v>
      </c>
      <c r="B188" s="90" t="s">
        <v>222</v>
      </c>
      <c r="C188" s="275" t="s">
        <v>394</v>
      </c>
      <c r="D188" s="275" t="s">
        <v>226</v>
      </c>
      <c r="E188" s="242" t="s">
        <v>433</v>
      </c>
      <c r="F188" s="231" t="s">
        <v>243</v>
      </c>
      <c r="G188" s="316"/>
      <c r="H188" s="316"/>
      <c r="I188" s="316"/>
      <c r="J188" s="107"/>
    </row>
    <row r="189" spans="1:10" s="97" customFormat="1" ht="18.75" hidden="1">
      <c r="A189" s="233" t="s">
        <v>244</v>
      </c>
      <c r="B189" s="90" t="s">
        <v>222</v>
      </c>
      <c r="C189" s="275" t="s">
        <v>394</v>
      </c>
      <c r="D189" s="275" t="s">
        <v>226</v>
      </c>
      <c r="E189" s="242" t="s">
        <v>434</v>
      </c>
      <c r="F189" s="231" t="s">
        <v>245</v>
      </c>
      <c r="G189" s="316"/>
      <c r="H189" s="316"/>
      <c r="I189" s="316"/>
      <c r="J189" s="105"/>
    </row>
    <row r="190" spans="1:10" s="97" customFormat="1" ht="18.75">
      <c r="A190" s="274" t="s">
        <v>435</v>
      </c>
      <c r="B190" s="231" t="s">
        <v>222</v>
      </c>
      <c r="C190" s="249" t="s">
        <v>394</v>
      </c>
      <c r="D190" s="249" t="s">
        <v>299</v>
      </c>
      <c r="E190" s="240"/>
      <c r="F190" s="249"/>
      <c r="G190" s="362">
        <f>+G191+G212</f>
        <v>4527330</v>
      </c>
      <c r="H190" s="335">
        <f>+H191+H212</f>
        <v>3300000</v>
      </c>
      <c r="I190" s="335">
        <f>+I191+I212</f>
        <v>3480000</v>
      </c>
      <c r="J190" s="105"/>
    </row>
    <row r="191" spans="1:10" s="97" customFormat="1" ht="75">
      <c r="A191" s="233" t="s">
        <v>630</v>
      </c>
      <c r="B191" s="90" t="s">
        <v>222</v>
      </c>
      <c r="C191" s="249" t="s">
        <v>394</v>
      </c>
      <c r="D191" s="249" t="s">
        <v>299</v>
      </c>
      <c r="E191" s="232" t="s">
        <v>377</v>
      </c>
      <c r="F191" s="249"/>
      <c r="G191" s="335">
        <f>+G192</f>
        <v>3160000</v>
      </c>
      <c r="H191" s="335">
        <f>+H192</f>
        <v>2300000</v>
      </c>
      <c r="I191" s="335">
        <f>+I192</f>
        <v>2480000</v>
      </c>
      <c r="J191" s="105"/>
    </row>
    <row r="192" spans="1:10" s="97" customFormat="1" ht="75">
      <c r="A192" s="89" t="s">
        <v>436</v>
      </c>
      <c r="B192" s="90" t="s">
        <v>222</v>
      </c>
      <c r="C192" s="91" t="s">
        <v>394</v>
      </c>
      <c r="D192" s="91" t="s">
        <v>299</v>
      </c>
      <c r="E192" s="232" t="s">
        <v>396</v>
      </c>
      <c r="F192" s="91"/>
      <c r="G192" s="318">
        <f>G196+G200+G203+G208+G193</f>
        <v>3160000</v>
      </c>
      <c r="H192" s="318">
        <f>H196+H200+H203+H208</f>
        <v>2300000</v>
      </c>
      <c r="I192" s="318">
        <f>I196+I200+I203+I208</f>
        <v>2480000</v>
      </c>
      <c r="J192" s="105"/>
    </row>
    <row r="193" spans="1:10" s="94" customFormat="1" ht="37.5" hidden="1">
      <c r="A193" s="273" t="s">
        <v>437</v>
      </c>
      <c r="B193" s="108" t="s">
        <v>222</v>
      </c>
      <c r="C193" s="109" t="s">
        <v>394</v>
      </c>
      <c r="D193" s="110" t="s">
        <v>299</v>
      </c>
      <c r="E193" s="272" t="s">
        <v>438</v>
      </c>
      <c r="F193" s="271"/>
      <c r="G193" s="318">
        <f t="shared" ref="G193:I194" si="16">G194</f>
        <v>0</v>
      </c>
      <c r="H193" s="318">
        <f t="shared" si="16"/>
        <v>0</v>
      </c>
      <c r="I193" s="318">
        <f t="shared" si="16"/>
        <v>0</v>
      </c>
    </row>
    <row r="194" spans="1:10" s="94" customFormat="1" ht="18.75" hidden="1">
      <c r="A194" s="267" t="s">
        <v>439</v>
      </c>
      <c r="B194" s="90" t="s">
        <v>222</v>
      </c>
      <c r="C194" s="91" t="s">
        <v>394</v>
      </c>
      <c r="D194" s="111" t="s">
        <v>299</v>
      </c>
      <c r="E194" s="268" t="s">
        <v>440</v>
      </c>
      <c r="F194" s="270"/>
      <c r="G194" s="318">
        <f t="shared" si="16"/>
        <v>0</v>
      </c>
      <c r="H194" s="318">
        <f t="shared" si="16"/>
        <v>0</v>
      </c>
      <c r="I194" s="318">
        <f t="shared" si="16"/>
        <v>0</v>
      </c>
    </row>
    <row r="195" spans="1:10" s="94" customFormat="1" ht="37.5" hidden="1">
      <c r="A195" s="269" t="s">
        <v>292</v>
      </c>
      <c r="B195" s="90" t="s">
        <v>222</v>
      </c>
      <c r="C195" s="91" t="s">
        <v>394</v>
      </c>
      <c r="D195" s="111" t="s">
        <v>299</v>
      </c>
      <c r="E195" s="268" t="s">
        <v>441</v>
      </c>
      <c r="F195" s="231" t="s">
        <v>243</v>
      </c>
      <c r="G195" s="318">
        <v>0</v>
      </c>
      <c r="H195" s="318">
        <v>0</v>
      </c>
      <c r="I195" s="318">
        <v>0</v>
      </c>
    </row>
    <row r="196" spans="1:10" s="97" customFormat="1" ht="18.75">
      <c r="A196" s="233" t="s">
        <v>442</v>
      </c>
      <c r="B196" s="90" t="s">
        <v>222</v>
      </c>
      <c r="C196" s="91" t="s">
        <v>394</v>
      </c>
      <c r="D196" s="91" t="s">
        <v>299</v>
      </c>
      <c r="E196" s="232" t="s">
        <v>443</v>
      </c>
      <c r="F196" s="91"/>
      <c r="G196" s="318">
        <f>G197</f>
        <v>1660000</v>
      </c>
      <c r="H196" s="318">
        <f>H197</f>
        <v>1700000</v>
      </c>
      <c r="I196" s="318">
        <f>I197</f>
        <v>1880000</v>
      </c>
      <c r="J196" s="105"/>
    </row>
    <row r="197" spans="1:10" s="97" customFormat="1" ht="18.75">
      <c r="A197" s="89" t="s">
        <v>444</v>
      </c>
      <c r="B197" s="90" t="s">
        <v>222</v>
      </c>
      <c r="C197" s="91" t="s">
        <v>394</v>
      </c>
      <c r="D197" s="91" t="s">
        <v>299</v>
      </c>
      <c r="E197" s="232" t="s">
        <v>445</v>
      </c>
      <c r="F197" s="91"/>
      <c r="G197" s="318">
        <f>SUM(G198:G199)</f>
        <v>1660000</v>
      </c>
      <c r="H197" s="318">
        <f>SUM(H198:H199)</f>
        <v>1700000</v>
      </c>
      <c r="I197" s="318">
        <f>SUM(I198:I199)</f>
        <v>1880000</v>
      </c>
      <c r="J197" s="105"/>
    </row>
    <row r="198" spans="1:10" s="88" customFormat="1" ht="18.75">
      <c r="A198" s="233" t="s">
        <v>242</v>
      </c>
      <c r="B198" s="90" t="s">
        <v>222</v>
      </c>
      <c r="C198" s="91" t="s">
        <v>394</v>
      </c>
      <c r="D198" s="91" t="s">
        <v>299</v>
      </c>
      <c r="E198" s="232" t="s">
        <v>445</v>
      </c>
      <c r="F198" s="91" t="s">
        <v>243</v>
      </c>
      <c r="G198" s="318">
        <v>1660000</v>
      </c>
      <c r="H198" s="318">
        <v>1700000</v>
      </c>
      <c r="I198" s="318">
        <f>1680000+200000</f>
        <v>1880000</v>
      </c>
    </row>
    <row r="199" spans="1:10" s="88" customFormat="1" ht="18.75">
      <c r="A199" s="233" t="s">
        <v>244</v>
      </c>
      <c r="B199" s="90" t="s">
        <v>222</v>
      </c>
      <c r="C199" s="91" t="s">
        <v>394</v>
      </c>
      <c r="D199" s="91" t="s">
        <v>299</v>
      </c>
      <c r="E199" s="232" t="s">
        <v>445</v>
      </c>
      <c r="F199" s="91" t="s">
        <v>245</v>
      </c>
      <c r="G199" s="318">
        <v>0</v>
      </c>
      <c r="H199" s="318"/>
      <c r="I199" s="318"/>
    </row>
    <row r="200" spans="1:10" s="99" customFormat="1" ht="18.75" hidden="1">
      <c r="A200" s="233" t="s">
        <v>446</v>
      </c>
      <c r="B200" s="90" t="s">
        <v>222</v>
      </c>
      <c r="C200" s="91" t="s">
        <v>394</v>
      </c>
      <c r="D200" s="91" t="s">
        <v>299</v>
      </c>
      <c r="E200" s="232" t="s">
        <v>447</v>
      </c>
      <c r="F200" s="91"/>
      <c r="G200" s="318">
        <f t="shared" ref="G200:I201" si="17">G201</f>
        <v>0</v>
      </c>
      <c r="H200" s="318">
        <f t="shared" si="17"/>
        <v>0</v>
      </c>
      <c r="I200" s="318">
        <f t="shared" si="17"/>
        <v>0</v>
      </c>
    </row>
    <row r="201" spans="1:10" s="328" customFormat="1" ht="18.75" hidden="1">
      <c r="A201" s="89" t="s">
        <v>444</v>
      </c>
      <c r="B201" s="90" t="s">
        <v>222</v>
      </c>
      <c r="C201" s="91" t="s">
        <v>394</v>
      </c>
      <c r="D201" s="91" t="s">
        <v>299</v>
      </c>
      <c r="E201" s="232" t="s">
        <v>448</v>
      </c>
      <c r="F201" s="91"/>
      <c r="G201" s="318">
        <f t="shared" si="17"/>
        <v>0</v>
      </c>
      <c r="H201" s="318">
        <f t="shared" si="17"/>
        <v>0</v>
      </c>
      <c r="I201" s="318">
        <f t="shared" si="17"/>
        <v>0</v>
      </c>
    </row>
    <row r="202" spans="1:10" s="97" customFormat="1" ht="18.75" hidden="1">
      <c r="A202" s="233" t="s">
        <v>242</v>
      </c>
      <c r="B202" s="90" t="s">
        <v>222</v>
      </c>
      <c r="C202" s="91" t="s">
        <v>394</v>
      </c>
      <c r="D202" s="91" t="s">
        <v>299</v>
      </c>
      <c r="E202" s="232" t="s">
        <v>448</v>
      </c>
      <c r="F202" s="91" t="s">
        <v>243</v>
      </c>
      <c r="G202" s="318"/>
      <c r="H202" s="318"/>
      <c r="I202" s="318"/>
    </row>
    <row r="203" spans="1:10" s="97" customFormat="1" ht="37.5" hidden="1">
      <c r="A203" s="243" t="s">
        <v>449</v>
      </c>
      <c r="B203" s="90" t="s">
        <v>222</v>
      </c>
      <c r="C203" s="91" t="s">
        <v>394</v>
      </c>
      <c r="D203" s="91" t="s">
        <v>299</v>
      </c>
      <c r="E203" s="232" t="s">
        <v>447</v>
      </c>
      <c r="F203" s="91"/>
      <c r="G203" s="318"/>
      <c r="H203" s="318"/>
      <c r="I203" s="318">
        <f>I204+I206</f>
        <v>0</v>
      </c>
    </row>
    <row r="204" spans="1:10" s="97" customFormat="1" ht="18.75" hidden="1">
      <c r="A204" s="267" t="s">
        <v>444</v>
      </c>
      <c r="B204" s="90" t="s">
        <v>222</v>
      </c>
      <c r="C204" s="91" t="s">
        <v>394</v>
      </c>
      <c r="D204" s="91" t="s">
        <v>299</v>
      </c>
      <c r="E204" s="232" t="s">
        <v>448</v>
      </c>
      <c r="F204" s="91"/>
      <c r="G204" s="318"/>
      <c r="H204" s="318"/>
      <c r="I204" s="318">
        <f>I205</f>
        <v>0</v>
      </c>
    </row>
    <row r="205" spans="1:10" s="97" customFormat="1" ht="37.5" hidden="1">
      <c r="A205" s="241" t="s">
        <v>292</v>
      </c>
      <c r="B205" s="90" t="s">
        <v>222</v>
      </c>
      <c r="C205" s="91" t="s">
        <v>394</v>
      </c>
      <c r="D205" s="91" t="s">
        <v>299</v>
      </c>
      <c r="E205" s="232" t="s">
        <v>448</v>
      </c>
      <c r="F205" s="91" t="s">
        <v>243</v>
      </c>
      <c r="G205" s="318"/>
      <c r="H205" s="318"/>
      <c r="I205" s="318"/>
    </row>
    <row r="206" spans="1:10" s="97" customFormat="1" ht="37.5" hidden="1">
      <c r="A206" s="233" t="s">
        <v>450</v>
      </c>
      <c r="B206" s="90" t="s">
        <v>222</v>
      </c>
      <c r="C206" s="91" t="s">
        <v>394</v>
      </c>
      <c r="D206" s="91" t="s">
        <v>299</v>
      </c>
      <c r="E206" s="232" t="s">
        <v>448</v>
      </c>
      <c r="F206" s="91"/>
      <c r="G206" s="318"/>
      <c r="H206" s="318"/>
      <c r="I206" s="318">
        <f>I207</f>
        <v>0</v>
      </c>
    </row>
    <row r="207" spans="1:10" s="97" customFormat="1" ht="18.75" hidden="1">
      <c r="A207" s="233" t="s">
        <v>242</v>
      </c>
      <c r="B207" s="90" t="s">
        <v>222</v>
      </c>
      <c r="C207" s="91" t="s">
        <v>394</v>
      </c>
      <c r="D207" s="91" t="s">
        <v>299</v>
      </c>
      <c r="E207" s="232" t="s">
        <v>448</v>
      </c>
      <c r="F207" s="91" t="s">
        <v>243</v>
      </c>
      <c r="G207" s="318"/>
      <c r="H207" s="318"/>
      <c r="I207" s="318"/>
    </row>
    <row r="208" spans="1:10" s="97" customFormat="1" ht="37.5">
      <c r="A208" s="233" t="s">
        <v>451</v>
      </c>
      <c r="B208" s="90" t="s">
        <v>222</v>
      </c>
      <c r="C208" s="91" t="s">
        <v>394</v>
      </c>
      <c r="D208" s="91" t="s">
        <v>299</v>
      </c>
      <c r="E208" s="232" t="s">
        <v>452</v>
      </c>
      <c r="F208" s="91"/>
      <c r="G208" s="318">
        <f>G209</f>
        <v>1500000</v>
      </c>
      <c r="H208" s="318">
        <f>H209</f>
        <v>600000</v>
      </c>
      <c r="I208" s="318">
        <f>I209</f>
        <v>600000</v>
      </c>
      <c r="J208" s="105"/>
    </row>
    <row r="209" spans="1:10" s="97" customFormat="1" ht="18.75">
      <c r="A209" s="89" t="s">
        <v>444</v>
      </c>
      <c r="B209" s="90" t="s">
        <v>222</v>
      </c>
      <c r="C209" s="91" t="s">
        <v>394</v>
      </c>
      <c r="D209" s="91" t="s">
        <v>299</v>
      </c>
      <c r="E209" s="232" t="s">
        <v>453</v>
      </c>
      <c r="F209" s="91"/>
      <c r="G209" s="318">
        <f>G210+G211</f>
        <v>1500000</v>
      </c>
      <c r="H209" s="318">
        <f>H210+H211</f>
        <v>600000</v>
      </c>
      <c r="I209" s="318">
        <f>I210+I211</f>
        <v>600000</v>
      </c>
      <c r="J209" s="105"/>
    </row>
    <row r="210" spans="1:10" s="97" customFormat="1" ht="18.75">
      <c r="A210" s="233" t="s">
        <v>242</v>
      </c>
      <c r="B210" s="90" t="s">
        <v>222</v>
      </c>
      <c r="C210" s="91" t="s">
        <v>394</v>
      </c>
      <c r="D210" s="91" t="s">
        <v>299</v>
      </c>
      <c r="E210" s="232" t="s">
        <v>453</v>
      </c>
      <c r="F210" s="91" t="s">
        <v>243</v>
      </c>
      <c r="G210" s="318">
        <v>1500000</v>
      </c>
      <c r="H210" s="318">
        <v>600000</v>
      </c>
      <c r="I210" s="318">
        <v>600000</v>
      </c>
      <c r="J210" s="105"/>
    </row>
    <row r="211" spans="1:10" s="97" customFormat="1" ht="18.75">
      <c r="A211" s="233" t="s">
        <v>244</v>
      </c>
      <c r="B211" s="90" t="s">
        <v>222</v>
      </c>
      <c r="C211" s="91" t="s">
        <v>394</v>
      </c>
      <c r="D211" s="91" t="s">
        <v>299</v>
      </c>
      <c r="E211" s="232" t="s">
        <v>453</v>
      </c>
      <c r="F211" s="91" t="s">
        <v>245</v>
      </c>
      <c r="G211" s="318"/>
      <c r="H211" s="318"/>
      <c r="I211" s="318"/>
      <c r="J211" s="105"/>
    </row>
    <row r="212" spans="1:10" s="97" customFormat="1" ht="56.25">
      <c r="A212" s="233" t="s">
        <v>454</v>
      </c>
      <c r="B212" s="90" t="s">
        <v>222</v>
      </c>
      <c r="C212" s="91" t="s">
        <v>394</v>
      </c>
      <c r="D212" s="91" t="s">
        <v>299</v>
      </c>
      <c r="E212" s="232" t="s">
        <v>455</v>
      </c>
      <c r="F212" s="91"/>
      <c r="G212" s="318">
        <f>G213+G219</f>
        <v>1367330</v>
      </c>
      <c r="H212" s="318">
        <f>H213+H219</f>
        <v>1000000</v>
      </c>
      <c r="I212" s="318">
        <f>I213+I219</f>
        <v>1000000</v>
      </c>
      <c r="J212" s="105"/>
    </row>
    <row r="213" spans="1:10" s="97" customFormat="1" ht="56.25">
      <c r="A213" s="233" t="s">
        <v>456</v>
      </c>
      <c r="B213" s="90" t="s">
        <v>222</v>
      </c>
      <c r="C213" s="91" t="s">
        <v>394</v>
      </c>
      <c r="D213" s="91" t="s">
        <v>299</v>
      </c>
      <c r="E213" s="232" t="s">
        <v>457</v>
      </c>
      <c r="F213" s="91"/>
      <c r="G213" s="318">
        <f t="shared" ref="G213:I214" si="18">G214</f>
        <v>1126526</v>
      </c>
      <c r="H213" s="318">
        <f t="shared" si="18"/>
        <v>0</v>
      </c>
      <c r="I213" s="318">
        <f t="shared" si="18"/>
        <v>0</v>
      </c>
      <c r="J213" s="105"/>
    </row>
    <row r="214" spans="1:10" s="97" customFormat="1" ht="18.75">
      <c r="A214" s="243" t="s">
        <v>458</v>
      </c>
      <c r="B214" s="90" t="s">
        <v>222</v>
      </c>
      <c r="C214" s="91" t="s">
        <v>394</v>
      </c>
      <c r="D214" s="91" t="s">
        <v>299</v>
      </c>
      <c r="E214" s="232" t="s">
        <v>459</v>
      </c>
      <c r="F214" s="91"/>
      <c r="G214" s="318">
        <f t="shared" si="18"/>
        <v>1126526</v>
      </c>
      <c r="H214" s="318">
        <f t="shared" si="18"/>
        <v>0</v>
      </c>
      <c r="I214" s="318">
        <f t="shared" si="18"/>
        <v>0</v>
      </c>
    </row>
    <row r="215" spans="1:10" s="97" customFormat="1" ht="18.75">
      <c r="A215" s="233" t="s">
        <v>242</v>
      </c>
      <c r="B215" s="90" t="s">
        <v>222</v>
      </c>
      <c r="C215" s="91" t="s">
        <v>394</v>
      </c>
      <c r="D215" s="91" t="s">
        <v>299</v>
      </c>
      <c r="E215" s="232" t="s">
        <v>459</v>
      </c>
      <c r="F215" s="91" t="s">
        <v>243</v>
      </c>
      <c r="G215" s="318">
        <v>1126526</v>
      </c>
      <c r="H215" s="318">
        <v>0</v>
      </c>
      <c r="I215" s="318">
        <v>0</v>
      </c>
    </row>
    <row r="216" spans="1:10" s="88" customFormat="1" ht="37.5" hidden="1">
      <c r="A216" s="266" t="s">
        <v>460</v>
      </c>
      <c r="B216" s="112" t="s">
        <v>222</v>
      </c>
      <c r="C216" s="113" t="s">
        <v>394</v>
      </c>
      <c r="D216" s="113" t="s">
        <v>299</v>
      </c>
      <c r="E216" s="265" t="s">
        <v>461</v>
      </c>
      <c r="F216" s="113"/>
      <c r="G216" s="363">
        <f>G217</f>
        <v>0</v>
      </c>
      <c r="H216" s="363"/>
      <c r="I216" s="363"/>
    </row>
    <row r="217" spans="1:10" s="88" customFormat="1" ht="37.5" hidden="1">
      <c r="A217" s="264" t="s">
        <v>462</v>
      </c>
      <c r="B217" s="114" t="s">
        <v>222</v>
      </c>
      <c r="C217" s="115" t="s">
        <v>394</v>
      </c>
      <c r="D217" s="115" t="s">
        <v>299</v>
      </c>
      <c r="E217" s="262" t="s">
        <v>463</v>
      </c>
      <c r="F217" s="115"/>
      <c r="G217" s="364">
        <f>G218</f>
        <v>0</v>
      </c>
      <c r="H217" s="364"/>
      <c r="I217" s="364"/>
    </row>
    <row r="218" spans="1:10" s="88" customFormat="1" ht="37.5" hidden="1">
      <c r="A218" s="263" t="s">
        <v>292</v>
      </c>
      <c r="B218" s="114" t="s">
        <v>222</v>
      </c>
      <c r="C218" s="115" t="s">
        <v>394</v>
      </c>
      <c r="D218" s="115" t="s">
        <v>299</v>
      </c>
      <c r="E218" s="262" t="s">
        <v>463</v>
      </c>
      <c r="F218" s="115" t="s">
        <v>243</v>
      </c>
      <c r="G218" s="364">
        <v>0</v>
      </c>
      <c r="H218" s="364"/>
      <c r="I218" s="364"/>
    </row>
    <row r="219" spans="1:10" s="88" customFormat="1" ht="37.5">
      <c r="A219" s="266" t="s">
        <v>464</v>
      </c>
      <c r="B219" s="112" t="s">
        <v>222</v>
      </c>
      <c r="C219" s="113" t="s">
        <v>394</v>
      </c>
      <c r="D219" s="113" t="s">
        <v>299</v>
      </c>
      <c r="E219" s="265" t="s">
        <v>465</v>
      </c>
      <c r="F219" s="113"/>
      <c r="G219" s="363">
        <f t="shared" ref="G219:I220" si="19">G220</f>
        <v>240804</v>
      </c>
      <c r="H219" s="363">
        <f t="shared" si="19"/>
        <v>1000000</v>
      </c>
      <c r="I219" s="363">
        <f t="shared" si="19"/>
        <v>1000000</v>
      </c>
    </row>
    <row r="220" spans="1:10" s="88" customFormat="1" ht="37.5">
      <c r="A220" s="264" t="s">
        <v>462</v>
      </c>
      <c r="B220" s="114" t="s">
        <v>222</v>
      </c>
      <c r="C220" s="115" t="s">
        <v>394</v>
      </c>
      <c r="D220" s="115" t="s">
        <v>299</v>
      </c>
      <c r="E220" s="262" t="s">
        <v>466</v>
      </c>
      <c r="F220" s="115"/>
      <c r="G220" s="364">
        <f t="shared" si="19"/>
        <v>240804</v>
      </c>
      <c r="H220" s="364">
        <f t="shared" si="19"/>
        <v>1000000</v>
      </c>
      <c r="I220" s="364">
        <f t="shared" si="19"/>
        <v>1000000</v>
      </c>
    </row>
    <row r="221" spans="1:10" s="88" customFormat="1" ht="37.5">
      <c r="A221" s="263" t="s">
        <v>292</v>
      </c>
      <c r="B221" s="114" t="s">
        <v>222</v>
      </c>
      <c r="C221" s="115" t="s">
        <v>394</v>
      </c>
      <c r="D221" s="115" t="s">
        <v>299</v>
      </c>
      <c r="E221" s="262" t="s">
        <v>466</v>
      </c>
      <c r="F221" s="115" t="s">
        <v>243</v>
      </c>
      <c r="G221" s="364">
        <v>240804</v>
      </c>
      <c r="H221" s="364">
        <v>1000000</v>
      </c>
      <c r="I221" s="364">
        <v>1000000</v>
      </c>
    </row>
    <row r="222" spans="1:10" s="88" customFormat="1" ht="18.75" hidden="1">
      <c r="A222" s="248" t="s">
        <v>467</v>
      </c>
      <c r="B222" s="95" t="s">
        <v>222</v>
      </c>
      <c r="C222" s="242" t="s">
        <v>468</v>
      </c>
      <c r="D222" s="242"/>
      <c r="E222" s="240"/>
      <c r="F222" s="242"/>
      <c r="G222" s="315">
        <f t="shared" ref="G222:I223" si="20">+G223</f>
        <v>0</v>
      </c>
      <c r="H222" s="315">
        <f t="shared" si="20"/>
        <v>0</v>
      </c>
      <c r="I222" s="315">
        <f t="shared" si="20"/>
        <v>0</v>
      </c>
    </row>
    <row r="223" spans="1:10" s="88" customFormat="1" ht="18.75" hidden="1">
      <c r="A223" s="261" t="s">
        <v>469</v>
      </c>
      <c r="B223" s="260" t="s">
        <v>222</v>
      </c>
      <c r="C223" s="258" t="s">
        <v>468</v>
      </c>
      <c r="D223" s="258" t="s">
        <v>224</v>
      </c>
      <c r="E223" s="259"/>
      <c r="F223" s="258"/>
      <c r="G223" s="365">
        <f t="shared" si="20"/>
        <v>0</v>
      </c>
      <c r="H223" s="365">
        <f t="shared" si="20"/>
        <v>0</v>
      </c>
      <c r="I223" s="365">
        <f t="shared" si="20"/>
        <v>0</v>
      </c>
    </row>
    <row r="224" spans="1:10" s="88" customFormat="1" ht="56.25" hidden="1">
      <c r="A224" s="233" t="s">
        <v>631</v>
      </c>
      <c r="B224" s="90" t="s">
        <v>222</v>
      </c>
      <c r="C224" s="231" t="s">
        <v>468</v>
      </c>
      <c r="D224" s="231" t="s">
        <v>224</v>
      </c>
      <c r="E224" s="240" t="s">
        <v>470</v>
      </c>
      <c r="F224" s="242"/>
      <c r="G224" s="315">
        <f>G225+G241</f>
        <v>0</v>
      </c>
      <c r="H224" s="315">
        <f>H225+H241</f>
        <v>0</v>
      </c>
      <c r="I224" s="315">
        <f>I225+I241</f>
        <v>0</v>
      </c>
    </row>
    <row r="225" spans="1:10" s="88" customFormat="1" ht="56.25" hidden="1">
      <c r="A225" s="255" t="s">
        <v>632</v>
      </c>
      <c r="B225" s="90" t="s">
        <v>222</v>
      </c>
      <c r="C225" s="231" t="s">
        <v>468</v>
      </c>
      <c r="D225" s="231" t="s">
        <v>224</v>
      </c>
      <c r="E225" s="240" t="s">
        <v>471</v>
      </c>
      <c r="F225" s="231"/>
      <c r="G225" s="315">
        <f>G226</f>
        <v>0</v>
      </c>
      <c r="H225" s="315">
        <f>H226</f>
        <v>0</v>
      </c>
      <c r="I225" s="315">
        <f>I226</f>
        <v>0</v>
      </c>
    </row>
    <row r="226" spans="1:10" s="88" customFormat="1" ht="37.5" hidden="1">
      <c r="A226" s="243" t="s">
        <v>472</v>
      </c>
      <c r="B226" s="90" t="s">
        <v>222</v>
      </c>
      <c r="C226" s="231" t="s">
        <v>468</v>
      </c>
      <c r="D226" s="231" t="s">
        <v>224</v>
      </c>
      <c r="E226" s="240" t="s">
        <v>473</v>
      </c>
      <c r="F226" s="231"/>
      <c r="G226" s="315">
        <f>G227+G237+G239+G233+G231+G235</f>
        <v>0</v>
      </c>
      <c r="H226" s="315">
        <f>H227+H237+H239+H233+H231+H235</f>
        <v>0</v>
      </c>
      <c r="I226" s="315">
        <f>I227+I237+I239+I233+I231+I235</f>
        <v>0</v>
      </c>
    </row>
    <row r="227" spans="1:10" s="99" customFormat="1" ht="18.75" hidden="1">
      <c r="A227" s="233" t="s">
        <v>290</v>
      </c>
      <c r="B227" s="90" t="s">
        <v>222</v>
      </c>
      <c r="C227" s="231" t="s">
        <v>468</v>
      </c>
      <c r="D227" s="231" t="s">
        <v>224</v>
      </c>
      <c r="E227" s="240" t="s">
        <v>474</v>
      </c>
      <c r="F227" s="231"/>
      <c r="G227" s="315">
        <f>G229+G230+G228</f>
        <v>0</v>
      </c>
      <c r="H227" s="315">
        <f>H229+H230</f>
        <v>0</v>
      </c>
      <c r="I227" s="315">
        <f>SUM(I229:I230)</f>
        <v>0</v>
      </c>
    </row>
    <row r="228" spans="1:10" s="230" customFormat="1" ht="47.25" hidden="1">
      <c r="A228" s="366" t="s">
        <v>233</v>
      </c>
      <c r="B228" s="90" t="s">
        <v>222</v>
      </c>
      <c r="C228" s="231" t="s">
        <v>468</v>
      </c>
      <c r="D228" s="231" t="s">
        <v>224</v>
      </c>
      <c r="E228" s="240" t="s">
        <v>474</v>
      </c>
      <c r="F228" s="91" t="s">
        <v>234</v>
      </c>
      <c r="G228" s="316">
        <v>0</v>
      </c>
      <c r="H228" s="316"/>
      <c r="I228" s="316"/>
    </row>
    <row r="229" spans="1:10" s="328" customFormat="1" ht="18.75" hidden="1">
      <c r="A229" s="233" t="s">
        <v>242</v>
      </c>
      <c r="B229" s="90" t="s">
        <v>222</v>
      </c>
      <c r="C229" s="231" t="s">
        <v>468</v>
      </c>
      <c r="D229" s="231" t="s">
        <v>224</v>
      </c>
      <c r="E229" s="240" t="s">
        <v>474</v>
      </c>
      <c r="F229" s="231" t="s">
        <v>243</v>
      </c>
      <c r="G229" s="316">
        <v>0</v>
      </c>
      <c r="H229" s="316"/>
      <c r="I229" s="316"/>
    </row>
    <row r="230" spans="1:10" s="97" customFormat="1" ht="18.75" hidden="1">
      <c r="A230" s="233" t="s">
        <v>244</v>
      </c>
      <c r="B230" s="90" t="s">
        <v>222</v>
      </c>
      <c r="C230" s="231" t="s">
        <v>468</v>
      </c>
      <c r="D230" s="231" t="s">
        <v>224</v>
      </c>
      <c r="E230" s="240" t="s">
        <v>474</v>
      </c>
      <c r="F230" s="231" t="s">
        <v>245</v>
      </c>
      <c r="G230" s="316">
        <v>0</v>
      </c>
      <c r="H230" s="316"/>
      <c r="I230" s="316"/>
    </row>
    <row r="231" spans="1:10" s="97" customFormat="1" ht="18.75" hidden="1">
      <c r="A231" s="116" t="s">
        <v>475</v>
      </c>
      <c r="B231" s="117" t="s">
        <v>222</v>
      </c>
      <c r="C231" s="118" t="s">
        <v>468</v>
      </c>
      <c r="D231" s="118" t="s">
        <v>224</v>
      </c>
      <c r="E231" s="240" t="s">
        <v>476</v>
      </c>
      <c r="F231" s="118"/>
      <c r="G231" s="316">
        <f>G232</f>
        <v>0</v>
      </c>
      <c r="H231" s="316">
        <f>H232</f>
        <v>0</v>
      </c>
      <c r="I231" s="316">
        <f>I232</f>
        <v>0</v>
      </c>
    </row>
    <row r="232" spans="1:10" s="97" customFormat="1" ht="18.75" hidden="1">
      <c r="A232" s="119" t="s">
        <v>292</v>
      </c>
      <c r="B232" s="117" t="s">
        <v>222</v>
      </c>
      <c r="C232" s="118" t="s">
        <v>468</v>
      </c>
      <c r="D232" s="118" t="s">
        <v>224</v>
      </c>
      <c r="E232" s="240" t="s">
        <v>476</v>
      </c>
      <c r="F232" s="118" t="s">
        <v>243</v>
      </c>
      <c r="G232" s="316">
        <v>0</v>
      </c>
      <c r="H232" s="316">
        <v>0</v>
      </c>
      <c r="I232" s="316">
        <v>0</v>
      </c>
    </row>
    <row r="233" spans="1:10" s="97" customFormat="1" ht="18.75" hidden="1">
      <c r="A233" s="116" t="s">
        <v>475</v>
      </c>
      <c r="B233" s="117" t="s">
        <v>222</v>
      </c>
      <c r="C233" s="118" t="s">
        <v>468</v>
      </c>
      <c r="D233" s="118" t="s">
        <v>224</v>
      </c>
      <c r="E233" s="240" t="s">
        <v>477</v>
      </c>
      <c r="F233" s="118"/>
      <c r="G233" s="316">
        <f>G234</f>
        <v>0</v>
      </c>
      <c r="H233" s="316">
        <f>H234</f>
        <v>0</v>
      </c>
      <c r="I233" s="316">
        <f>I234</f>
        <v>0</v>
      </c>
    </row>
    <row r="234" spans="1:10" s="97" customFormat="1" ht="18.75" hidden="1">
      <c r="A234" s="119" t="s">
        <v>292</v>
      </c>
      <c r="B234" s="117" t="s">
        <v>222</v>
      </c>
      <c r="C234" s="118" t="s">
        <v>468</v>
      </c>
      <c r="D234" s="118" t="s">
        <v>224</v>
      </c>
      <c r="E234" s="240" t="s">
        <v>477</v>
      </c>
      <c r="F234" s="118" t="s">
        <v>243</v>
      </c>
      <c r="G234" s="316"/>
      <c r="H234" s="316">
        <v>0</v>
      </c>
      <c r="I234" s="316">
        <v>0</v>
      </c>
    </row>
    <row r="235" spans="1:10" s="319" customFormat="1" ht="37.5" hidden="1">
      <c r="A235" s="120" t="s">
        <v>478</v>
      </c>
      <c r="B235" s="117" t="s">
        <v>222</v>
      </c>
      <c r="C235" s="118" t="s">
        <v>468</v>
      </c>
      <c r="D235" s="118" t="s">
        <v>224</v>
      </c>
      <c r="E235" s="240" t="s">
        <v>479</v>
      </c>
      <c r="F235" s="118"/>
      <c r="G235" s="316">
        <f>G236</f>
        <v>0</v>
      </c>
      <c r="H235" s="316">
        <v>0</v>
      </c>
      <c r="I235" s="316">
        <v>0</v>
      </c>
    </row>
    <row r="236" spans="1:10" s="88" customFormat="1" ht="37.5" hidden="1">
      <c r="A236" s="257" t="s">
        <v>292</v>
      </c>
      <c r="B236" s="117" t="s">
        <v>222</v>
      </c>
      <c r="C236" s="118" t="s">
        <v>468</v>
      </c>
      <c r="D236" s="118" t="s">
        <v>224</v>
      </c>
      <c r="E236" s="240" t="s">
        <v>479</v>
      </c>
      <c r="F236" s="118" t="s">
        <v>243</v>
      </c>
      <c r="G236" s="316">
        <v>0</v>
      </c>
      <c r="H236" s="316">
        <v>0</v>
      </c>
      <c r="I236" s="316">
        <v>0</v>
      </c>
    </row>
    <row r="237" spans="1:10" s="230" customFormat="1" ht="37.5" hidden="1">
      <c r="A237" s="254" t="s">
        <v>480</v>
      </c>
      <c r="B237" s="90" t="s">
        <v>222</v>
      </c>
      <c r="C237" s="231" t="s">
        <v>468</v>
      </c>
      <c r="D237" s="231" t="s">
        <v>224</v>
      </c>
      <c r="E237" s="240" t="s">
        <v>481</v>
      </c>
      <c r="F237" s="231"/>
      <c r="G237" s="318">
        <f>G238</f>
        <v>0</v>
      </c>
      <c r="H237" s="318">
        <f>H238</f>
        <v>0</v>
      </c>
      <c r="I237" s="318">
        <f>I238</f>
        <v>0</v>
      </c>
    </row>
    <row r="238" spans="1:10" s="230" customFormat="1" ht="56.25" hidden="1">
      <c r="A238" s="235" t="s">
        <v>233</v>
      </c>
      <c r="B238" s="90" t="s">
        <v>222</v>
      </c>
      <c r="C238" s="231" t="s">
        <v>468</v>
      </c>
      <c r="D238" s="231" t="s">
        <v>224</v>
      </c>
      <c r="E238" s="240" t="s">
        <v>481</v>
      </c>
      <c r="F238" s="231" t="s">
        <v>234</v>
      </c>
      <c r="G238" s="316"/>
      <c r="H238" s="316">
        <v>0</v>
      </c>
      <c r="I238" s="316">
        <v>0</v>
      </c>
    </row>
    <row r="239" spans="1:10" s="230" customFormat="1" ht="37.5" hidden="1">
      <c r="A239" s="253" t="s">
        <v>482</v>
      </c>
      <c r="B239" s="90" t="s">
        <v>222</v>
      </c>
      <c r="C239" s="231" t="s">
        <v>468</v>
      </c>
      <c r="D239" s="231" t="s">
        <v>224</v>
      </c>
      <c r="E239" s="240" t="s">
        <v>483</v>
      </c>
      <c r="F239" s="231"/>
      <c r="G239" s="318">
        <f>G240</f>
        <v>0</v>
      </c>
      <c r="H239" s="318">
        <f>H240</f>
        <v>0</v>
      </c>
      <c r="I239" s="318">
        <f>I240</f>
        <v>0</v>
      </c>
    </row>
    <row r="240" spans="1:10" s="251" customFormat="1" ht="56.25" hidden="1">
      <c r="A240" s="235" t="s">
        <v>233</v>
      </c>
      <c r="B240" s="90" t="s">
        <v>222</v>
      </c>
      <c r="C240" s="231" t="s">
        <v>468</v>
      </c>
      <c r="D240" s="231" t="s">
        <v>224</v>
      </c>
      <c r="E240" s="240" t="s">
        <v>483</v>
      </c>
      <c r="F240" s="231" t="s">
        <v>234</v>
      </c>
      <c r="G240" s="316"/>
      <c r="H240" s="316"/>
      <c r="I240" s="316"/>
      <c r="J240" s="256">
        <f>G240+G246</f>
        <v>0</v>
      </c>
    </row>
    <row r="241" spans="1:10" s="317" customFormat="1" ht="56.25" hidden="1">
      <c r="A241" s="255" t="s">
        <v>633</v>
      </c>
      <c r="B241" s="90" t="s">
        <v>222</v>
      </c>
      <c r="C241" s="231" t="s">
        <v>468</v>
      </c>
      <c r="D241" s="231" t="s">
        <v>224</v>
      </c>
      <c r="E241" s="232" t="s">
        <v>484</v>
      </c>
      <c r="F241" s="91"/>
      <c r="G241" s="318">
        <f>G242</f>
        <v>0</v>
      </c>
      <c r="H241" s="318">
        <f>H242</f>
        <v>0</v>
      </c>
      <c r="I241" s="318">
        <f>I242</f>
        <v>0</v>
      </c>
      <c r="J241" s="317">
        <f>3568182</f>
        <v>3568182</v>
      </c>
    </row>
    <row r="242" spans="1:10" s="230" customFormat="1" ht="37.5" hidden="1">
      <c r="A242" s="243" t="s">
        <v>485</v>
      </c>
      <c r="B242" s="90" t="s">
        <v>222</v>
      </c>
      <c r="C242" s="231" t="s">
        <v>468</v>
      </c>
      <c r="D242" s="231" t="s">
        <v>224</v>
      </c>
      <c r="E242" s="252" t="s">
        <v>486</v>
      </c>
      <c r="F242" s="231"/>
      <c r="G242" s="316">
        <f>G243+G245+G247</f>
        <v>0</v>
      </c>
      <c r="H242" s="316">
        <f>H243+H245+H247</f>
        <v>0</v>
      </c>
      <c r="I242" s="316">
        <f>I243+I245+I247</f>
        <v>0</v>
      </c>
      <c r="J242" s="230">
        <v>3982600</v>
      </c>
    </row>
    <row r="243" spans="1:10" s="230" customFormat="1" ht="37.5" hidden="1">
      <c r="A243" s="254" t="s">
        <v>480</v>
      </c>
      <c r="B243" s="90" t="s">
        <v>222</v>
      </c>
      <c r="C243" s="231" t="s">
        <v>468</v>
      </c>
      <c r="D243" s="231" t="s">
        <v>224</v>
      </c>
      <c r="E243" s="252" t="s">
        <v>487</v>
      </c>
      <c r="F243" s="231"/>
      <c r="G243" s="316">
        <f>G244</f>
        <v>0</v>
      </c>
      <c r="H243" s="316">
        <v>0</v>
      </c>
      <c r="I243" s="316">
        <v>0</v>
      </c>
      <c r="J243" s="230">
        <f>J242-J241</f>
        <v>414418</v>
      </c>
    </row>
    <row r="244" spans="1:10" s="230" customFormat="1" ht="56.25" hidden="1">
      <c r="A244" s="235" t="s">
        <v>233</v>
      </c>
      <c r="B244" s="90" t="s">
        <v>222</v>
      </c>
      <c r="C244" s="231" t="s">
        <v>468</v>
      </c>
      <c r="D244" s="231" t="s">
        <v>224</v>
      </c>
      <c r="E244" s="240" t="s">
        <v>487</v>
      </c>
      <c r="F244" s="231" t="s">
        <v>234</v>
      </c>
      <c r="G244" s="316"/>
      <c r="H244" s="316">
        <v>0</v>
      </c>
      <c r="I244" s="316">
        <v>0</v>
      </c>
    </row>
    <row r="245" spans="1:10" s="230" customFormat="1" ht="37.5" hidden="1">
      <c r="A245" s="253" t="s">
        <v>482</v>
      </c>
      <c r="B245" s="90" t="s">
        <v>222</v>
      </c>
      <c r="C245" s="231" t="s">
        <v>468</v>
      </c>
      <c r="D245" s="231" t="s">
        <v>224</v>
      </c>
      <c r="E245" s="252" t="s">
        <v>488</v>
      </c>
      <c r="F245" s="231"/>
      <c r="G245" s="318">
        <f>G246</f>
        <v>0</v>
      </c>
      <c r="H245" s="318">
        <f>H246</f>
        <v>0</v>
      </c>
      <c r="I245" s="318">
        <f>I246</f>
        <v>0</v>
      </c>
    </row>
    <row r="246" spans="1:10" s="230" customFormat="1" ht="56.25" hidden="1">
      <c r="A246" s="243" t="s">
        <v>489</v>
      </c>
      <c r="B246" s="90" t="s">
        <v>222</v>
      </c>
      <c r="C246" s="231" t="s">
        <v>468</v>
      </c>
      <c r="D246" s="231" t="s">
        <v>224</v>
      </c>
      <c r="E246" s="252" t="s">
        <v>488</v>
      </c>
      <c r="F246" s="231" t="s">
        <v>234</v>
      </c>
      <c r="G246" s="316">
        <v>0</v>
      </c>
      <c r="H246" s="316">
        <v>0</v>
      </c>
      <c r="I246" s="316">
        <v>0</v>
      </c>
    </row>
    <row r="247" spans="1:10" s="251" customFormat="1" ht="18.75" hidden="1">
      <c r="A247" s="239" t="s">
        <v>290</v>
      </c>
      <c r="B247" s="90" t="s">
        <v>222</v>
      </c>
      <c r="C247" s="231" t="s">
        <v>468</v>
      </c>
      <c r="D247" s="231" t="s">
        <v>224</v>
      </c>
      <c r="E247" s="252" t="s">
        <v>490</v>
      </c>
      <c r="F247" s="91"/>
      <c r="G247" s="318">
        <f>G249+G250+G248</f>
        <v>0</v>
      </c>
      <c r="H247" s="318">
        <f>H249+H250+H248</f>
        <v>0</v>
      </c>
      <c r="I247" s="318">
        <f>I249+I250+I248</f>
        <v>0</v>
      </c>
    </row>
    <row r="248" spans="1:10" s="230" customFormat="1" ht="47.25" hidden="1">
      <c r="A248" s="366" t="s">
        <v>233</v>
      </c>
      <c r="B248" s="90" t="s">
        <v>222</v>
      </c>
      <c r="C248" s="231" t="s">
        <v>468</v>
      </c>
      <c r="D248" s="231" t="s">
        <v>224</v>
      </c>
      <c r="E248" s="240" t="s">
        <v>490</v>
      </c>
      <c r="F248" s="91" t="s">
        <v>234</v>
      </c>
      <c r="G248" s="316">
        <v>0</v>
      </c>
      <c r="H248" s="316">
        <v>0</v>
      </c>
      <c r="I248" s="316">
        <v>0</v>
      </c>
    </row>
    <row r="249" spans="1:10" s="230" customFormat="1" ht="18.75" hidden="1">
      <c r="A249" s="233" t="s">
        <v>242</v>
      </c>
      <c r="B249" s="90" t="s">
        <v>222</v>
      </c>
      <c r="C249" s="231" t="s">
        <v>468</v>
      </c>
      <c r="D249" s="231" t="s">
        <v>224</v>
      </c>
      <c r="E249" s="240" t="s">
        <v>490</v>
      </c>
      <c r="F249" s="91" t="s">
        <v>243</v>
      </c>
      <c r="G249" s="316">
        <v>0</v>
      </c>
      <c r="H249" s="316">
        <v>0</v>
      </c>
      <c r="I249" s="316">
        <v>0</v>
      </c>
    </row>
    <row r="250" spans="1:10" s="251" customFormat="1" ht="18.75" hidden="1">
      <c r="A250" s="233" t="s">
        <v>244</v>
      </c>
      <c r="B250" s="90" t="s">
        <v>222</v>
      </c>
      <c r="C250" s="231" t="s">
        <v>468</v>
      </c>
      <c r="D250" s="231" t="s">
        <v>224</v>
      </c>
      <c r="E250" s="242" t="s">
        <v>490</v>
      </c>
      <c r="F250" s="231" t="s">
        <v>245</v>
      </c>
      <c r="G250" s="316">
        <v>0</v>
      </c>
      <c r="H250" s="316">
        <v>0</v>
      </c>
      <c r="I250" s="316">
        <v>0</v>
      </c>
    </row>
    <row r="251" spans="1:10" s="317" customFormat="1" ht="18.75">
      <c r="A251" s="248" t="s">
        <v>491</v>
      </c>
      <c r="B251" s="95" t="s">
        <v>222</v>
      </c>
      <c r="C251" s="247">
        <v>10</v>
      </c>
      <c r="D251" s="247"/>
      <c r="E251" s="240"/>
      <c r="F251" s="242"/>
      <c r="G251" s="315">
        <f>G258+G252</f>
        <v>1000</v>
      </c>
      <c r="H251" s="315">
        <f>H258+H252</f>
        <v>1000</v>
      </c>
      <c r="I251" s="315">
        <f>I258+I252</f>
        <v>1000</v>
      </c>
    </row>
    <row r="252" spans="1:10" s="230" customFormat="1" ht="18.75">
      <c r="A252" s="248" t="s">
        <v>492</v>
      </c>
      <c r="B252" s="231" t="s">
        <v>222</v>
      </c>
      <c r="C252" s="250">
        <v>10</v>
      </c>
      <c r="D252" s="249" t="s">
        <v>224</v>
      </c>
      <c r="E252" s="240"/>
      <c r="F252" s="249"/>
      <c r="G252" s="315">
        <f t="shared" ref="G252:I256" si="21">G253</f>
        <v>1000</v>
      </c>
      <c r="H252" s="315">
        <f t="shared" si="21"/>
        <v>1000</v>
      </c>
      <c r="I252" s="315">
        <f t="shared" si="21"/>
        <v>1000</v>
      </c>
    </row>
    <row r="253" spans="1:10" s="230" customFormat="1" ht="56.25">
      <c r="A253" s="248" t="s">
        <v>634</v>
      </c>
      <c r="B253" s="90" t="s">
        <v>222</v>
      </c>
      <c r="C253" s="247">
        <v>10</v>
      </c>
      <c r="D253" s="242" t="s">
        <v>224</v>
      </c>
      <c r="E253" s="240" t="s">
        <v>493</v>
      </c>
      <c r="F253" s="242"/>
      <c r="G253" s="315">
        <f t="shared" si="21"/>
        <v>1000</v>
      </c>
      <c r="H253" s="315">
        <f t="shared" si="21"/>
        <v>1000</v>
      </c>
      <c r="I253" s="315">
        <f t="shared" si="21"/>
        <v>1000</v>
      </c>
    </row>
    <row r="254" spans="1:10" s="230" customFormat="1" ht="75">
      <c r="A254" s="246" t="s">
        <v>494</v>
      </c>
      <c r="B254" s="90" t="s">
        <v>222</v>
      </c>
      <c r="C254" s="238">
        <v>10</v>
      </c>
      <c r="D254" s="231" t="s">
        <v>224</v>
      </c>
      <c r="E254" s="240" t="s">
        <v>495</v>
      </c>
      <c r="F254" s="231"/>
      <c r="G254" s="335">
        <f t="shared" si="21"/>
        <v>1000</v>
      </c>
      <c r="H254" s="335">
        <f t="shared" si="21"/>
        <v>1000</v>
      </c>
      <c r="I254" s="335">
        <f t="shared" si="21"/>
        <v>1000</v>
      </c>
    </row>
    <row r="255" spans="1:10" s="230" customFormat="1" ht="37.5">
      <c r="A255" s="245" t="s">
        <v>496</v>
      </c>
      <c r="B255" s="90" t="s">
        <v>222</v>
      </c>
      <c r="C255" s="238">
        <v>10</v>
      </c>
      <c r="D255" s="231" t="s">
        <v>224</v>
      </c>
      <c r="E255" s="240" t="s">
        <v>497</v>
      </c>
      <c r="F255" s="231"/>
      <c r="G255" s="335">
        <f t="shared" si="21"/>
        <v>1000</v>
      </c>
      <c r="H255" s="335">
        <f t="shared" si="21"/>
        <v>1000</v>
      </c>
      <c r="I255" s="335">
        <f t="shared" si="21"/>
        <v>1000</v>
      </c>
    </row>
    <row r="256" spans="1:10" s="230" customFormat="1" ht="18.75">
      <c r="A256" s="244" t="s">
        <v>498</v>
      </c>
      <c r="B256" s="90" t="s">
        <v>222</v>
      </c>
      <c r="C256" s="238">
        <v>10</v>
      </c>
      <c r="D256" s="231" t="s">
        <v>224</v>
      </c>
      <c r="E256" s="240" t="s">
        <v>499</v>
      </c>
      <c r="F256" s="231"/>
      <c r="G256" s="315">
        <f>G257</f>
        <v>1000</v>
      </c>
      <c r="H256" s="315">
        <f t="shared" si="21"/>
        <v>1000</v>
      </c>
      <c r="I256" s="315">
        <f t="shared" si="21"/>
        <v>1000</v>
      </c>
    </row>
    <row r="257" spans="1:9" s="230" customFormat="1" ht="18.75">
      <c r="A257" s="233" t="s">
        <v>500</v>
      </c>
      <c r="B257" s="90" t="s">
        <v>222</v>
      </c>
      <c r="C257" s="238">
        <v>10</v>
      </c>
      <c r="D257" s="231" t="s">
        <v>224</v>
      </c>
      <c r="E257" s="240" t="s">
        <v>499</v>
      </c>
      <c r="F257" s="231" t="s">
        <v>501</v>
      </c>
      <c r="G257" s="316">
        <v>1000</v>
      </c>
      <c r="H257" s="316">
        <v>1000</v>
      </c>
      <c r="I257" s="316">
        <v>1000</v>
      </c>
    </row>
    <row r="258" spans="1:9" s="230" customFormat="1" ht="18.75" hidden="1">
      <c r="A258" s="239" t="s">
        <v>502</v>
      </c>
      <c r="B258" s="90" t="s">
        <v>222</v>
      </c>
      <c r="C258" s="238">
        <v>10</v>
      </c>
      <c r="D258" s="231" t="s">
        <v>299</v>
      </c>
      <c r="E258" s="242" t="s">
        <v>503</v>
      </c>
      <c r="F258" s="231"/>
      <c r="G258" s="316"/>
      <c r="H258" s="316"/>
      <c r="I258" s="316">
        <f>I259</f>
        <v>0</v>
      </c>
    </row>
    <row r="259" spans="1:9" s="230" customFormat="1" ht="75" hidden="1">
      <c r="A259" s="233" t="s">
        <v>504</v>
      </c>
      <c r="B259" s="90" t="s">
        <v>222</v>
      </c>
      <c r="C259" s="238">
        <v>10</v>
      </c>
      <c r="D259" s="231" t="s">
        <v>299</v>
      </c>
      <c r="E259" s="242" t="s">
        <v>377</v>
      </c>
      <c r="F259" s="231"/>
      <c r="G259" s="316"/>
      <c r="H259" s="316"/>
      <c r="I259" s="316">
        <f>I260</f>
        <v>0</v>
      </c>
    </row>
    <row r="260" spans="1:9" s="230" customFormat="1" ht="93.75" hidden="1">
      <c r="A260" s="233" t="s">
        <v>505</v>
      </c>
      <c r="B260" s="90" t="s">
        <v>222</v>
      </c>
      <c r="C260" s="238">
        <v>10</v>
      </c>
      <c r="D260" s="231" t="s">
        <v>299</v>
      </c>
      <c r="E260" s="242" t="s">
        <v>506</v>
      </c>
      <c r="F260" s="231"/>
      <c r="G260" s="316"/>
      <c r="H260" s="316"/>
      <c r="I260" s="316">
        <f>I262+I264+I266</f>
        <v>0</v>
      </c>
    </row>
    <row r="261" spans="1:9" s="230" customFormat="1" ht="18.75" hidden="1">
      <c r="A261" s="243" t="s">
        <v>507</v>
      </c>
      <c r="B261" s="90" t="s">
        <v>222</v>
      </c>
      <c r="C261" s="238">
        <v>10</v>
      </c>
      <c r="D261" s="231" t="s">
        <v>299</v>
      </c>
      <c r="E261" s="240" t="s">
        <v>508</v>
      </c>
      <c r="F261" s="231"/>
      <c r="G261" s="316"/>
      <c r="H261" s="316"/>
      <c r="I261" s="316">
        <f>I262</f>
        <v>0</v>
      </c>
    </row>
    <row r="262" spans="1:9" s="230" customFormat="1" ht="18.75" hidden="1">
      <c r="A262" s="239" t="s">
        <v>509</v>
      </c>
      <c r="B262" s="90" t="s">
        <v>222</v>
      </c>
      <c r="C262" s="238">
        <v>10</v>
      </c>
      <c r="D262" s="231" t="s">
        <v>299</v>
      </c>
      <c r="E262" s="242" t="s">
        <v>510</v>
      </c>
      <c r="F262" s="231"/>
      <c r="G262" s="316"/>
      <c r="H262" s="316"/>
      <c r="I262" s="316">
        <f>I263</f>
        <v>0</v>
      </c>
    </row>
    <row r="263" spans="1:9" s="230" customFormat="1" ht="18.75" hidden="1">
      <c r="A263" s="233" t="s">
        <v>500</v>
      </c>
      <c r="B263" s="90" t="s">
        <v>222</v>
      </c>
      <c r="C263" s="238">
        <v>10</v>
      </c>
      <c r="D263" s="231" t="s">
        <v>299</v>
      </c>
      <c r="E263" s="242" t="s">
        <v>510</v>
      </c>
      <c r="F263" s="231" t="s">
        <v>501</v>
      </c>
      <c r="G263" s="316"/>
      <c r="H263" s="316"/>
      <c r="I263" s="316"/>
    </row>
    <row r="264" spans="1:9" s="230" customFormat="1" ht="37.5" hidden="1">
      <c r="A264" s="241" t="s">
        <v>511</v>
      </c>
      <c r="B264" s="90" t="s">
        <v>222</v>
      </c>
      <c r="C264" s="238">
        <v>10</v>
      </c>
      <c r="D264" s="231" t="s">
        <v>299</v>
      </c>
      <c r="E264" s="240" t="s">
        <v>508</v>
      </c>
      <c r="F264" s="231"/>
      <c r="G264" s="316"/>
      <c r="H264" s="316"/>
      <c r="I264" s="316">
        <f>I265</f>
        <v>0</v>
      </c>
    </row>
    <row r="265" spans="1:9" s="230" customFormat="1" ht="18.75" hidden="1">
      <c r="A265" s="233" t="s">
        <v>500</v>
      </c>
      <c r="B265" s="90" t="s">
        <v>222</v>
      </c>
      <c r="C265" s="238">
        <v>10</v>
      </c>
      <c r="D265" s="231" t="s">
        <v>299</v>
      </c>
      <c r="E265" s="240" t="s">
        <v>508</v>
      </c>
      <c r="F265" s="231" t="s">
        <v>501</v>
      </c>
      <c r="G265" s="316"/>
      <c r="H265" s="316"/>
      <c r="I265" s="316"/>
    </row>
    <row r="266" spans="1:9" s="230" customFormat="1" ht="37.5" hidden="1">
      <c r="A266" s="233" t="s">
        <v>512</v>
      </c>
      <c r="B266" s="90" t="s">
        <v>222</v>
      </c>
      <c r="C266" s="238">
        <v>10</v>
      </c>
      <c r="D266" s="231" t="s">
        <v>299</v>
      </c>
      <c r="E266" s="240" t="s">
        <v>508</v>
      </c>
      <c r="F266" s="231"/>
      <c r="G266" s="316"/>
      <c r="H266" s="316"/>
      <c r="I266" s="316">
        <f>I267</f>
        <v>0</v>
      </c>
    </row>
    <row r="267" spans="1:9" s="230" customFormat="1" ht="18.75" hidden="1">
      <c r="A267" s="233" t="s">
        <v>500</v>
      </c>
      <c r="B267" s="90" t="s">
        <v>222</v>
      </c>
      <c r="C267" s="238">
        <v>10</v>
      </c>
      <c r="D267" s="231" t="s">
        <v>299</v>
      </c>
      <c r="E267" s="240" t="s">
        <v>508</v>
      </c>
      <c r="F267" s="231" t="s">
        <v>501</v>
      </c>
      <c r="G267" s="316"/>
      <c r="H267" s="316"/>
      <c r="I267" s="316"/>
    </row>
    <row r="268" spans="1:9" s="230" customFormat="1" ht="18.75" hidden="1">
      <c r="A268" s="235" t="s">
        <v>513</v>
      </c>
      <c r="B268" s="231" t="s">
        <v>222</v>
      </c>
      <c r="C268" s="238">
        <v>11</v>
      </c>
      <c r="D268" s="231"/>
      <c r="E268" s="232"/>
      <c r="F268" s="231"/>
      <c r="G268" s="316">
        <f t="shared" ref="G268:I270" si="22">+G269</f>
        <v>0</v>
      </c>
      <c r="H268" s="316">
        <f t="shared" si="22"/>
        <v>0</v>
      </c>
      <c r="I268" s="316">
        <f t="shared" si="22"/>
        <v>0</v>
      </c>
    </row>
    <row r="269" spans="1:9" s="230" customFormat="1" ht="18.75" hidden="1">
      <c r="A269" s="239" t="s">
        <v>514</v>
      </c>
      <c r="B269" s="231" t="s">
        <v>222</v>
      </c>
      <c r="C269" s="238">
        <v>11</v>
      </c>
      <c r="D269" s="231" t="s">
        <v>224</v>
      </c>
      <c r="E269" s="232"/>
      <c r="F269" s="231"/>
      <c r="G269" s="316">
        <f t="shared" si="22"/>
        <v>0</v>
      </c>
      <c r="H269" s="316">
        <f t="shared" si="22"/>
        <v>0</v>
      </c>
      <c r="I269" s="316">
        <f t="shared" si="22"/>
        <v>0</v>
      </c>
    </row>
    <row r="270" spans="1:9" s="230" customFormat="1" ht="75" hidden="1">
      <c r="A270" s="235" t="s">
        <v>618</v>
      </c>
      <c r="B270" s="231" t="s">
        <v>222</v>
      </c>
      <c r="C270" s="231" t="s">
        <v>266</v>
      </c>
      <c r="D270" s="231" t="s">
        <v>224</v>
      </c>
      <c r="E270" s="232" t="s">
        <v>515</v>
      </c>
      <c r="F270" s="231"/>
      <c r="G270" s="316">
        <f t="shared" si="22"/>
        <v>0</v>
      </c>
      <c r="H270" s="316">
        <f t="shared" si="22"/>
        <v>0</v>
      </c>
      <c r="I270" s="316">
        <f t="shared" si="22"/>
        <v>0</v>
      </c>
    </row>
    <row r="271" spans="1:9" s="230" customFormat="1" ht="93.75" hidden="1">
      <c r="A271" s="235" t="s">
        <v>619</v>
      </c>
      <c r="B271" s="231" t="s">
        <v>222</v>
      </c>
      <c r="C271" s="231" t="s">
        <v>266</v>
      </c>
      <c r="D271" s="231" t="s">
        <v>224</v>
      </c>
      <c r="E271" s="232" t="s">
        <v>516</v>
      </c>
      <c r="F271" s="231"/>
      <c r="G271" s="316">
        <f>+G273+G275</f>
        <v>0</v>
      </c>
      <c r="H271" s="316">
        <f>+H273+H275</f>
        <v>0</v>
      </c>
      <c r="I271" s="316">
        <f>+I273+I275</f>
        <v>0</v>
      </c>
    </row>
    <row r="272" spans="1:9" s="230" customFormat="1" ht="56.25" hidden="1">
      <c r="A272" s="235" t="s">
        <v>517</v>
      </c>
      <c r="B272" s="231" t="s">
        <v>222</v>
      </c>
      <c r="C272" s="231" t="s">
        <v>266</v>
      </c>
      <c r="D272" s="231" t="s">
        <v>224</v>
      </c>
      <c r="E272" s="232" t="s">
        <v>518</v>
      </c>
      <c r="F272" s="231"/>
      <c r="G272" s="335">
        <f>G273</f>
        <v>0</v>
      </c>
      <c r="H272" s="335">
        <f>H273</f>
        <v>0</v>
      </c>
      <c r="I272" s="335">
        <f>I273</f>
        <v>0</v>
      </c>
    </row>
    <row r="273" spans="1:9" s="230" customFormat="1" ht="56.25" hidden="1">
      <c r="A273" s="237" t="s">
        <v>519</v>
      </c>
      <c r="B273" s="231" t="s">
        <v>222</v>
      </c>
      <c r="C273" s="231" t="s">
        <v>266</v>
      </c>
      <c r="D273" s="231" t="s">
        <v>224</v>
      </c>
      <c r="E273" s="232" t="s">
        <v>520</v>
      </c>
      <c r="F273" s="231"/>
      <c r="G273" s="316">
        <f>+G274</f>
        <v>0</v>
      </c>
      <c r="H273" s="316">
        <f>+H274</f>
        <v>0</v>
      </c>
      <c r="I273" s="316">
        <f>+I274</f>
        <v>0</v>
      </c>
    </row>
    <row r="274" spans="1:9" s="230" customFormat="1" ht="18.75" hidden="1">
      <c r="A274" s="233" t="s">
        <v>242</v>
      </c>
      <c r="B274" s="231" t="s">
        <v>222</v>
      </c>
      <c r="C274" s="231" t="s">
        <v>266</v>
      </c>
      <c r="D274" s="231" t="s">
        <v>224</v>
      </c>
      <c r="E274" s="236" t="s">
        <v>520</v>
      </c>
      <c r="F274" s="231" t="s">
        <v>243</v>
      </c>
      <c r="G274" s="316">
        <v>0</v>
      </c>
      <c r="H274" s="316">
        <v>0</v>
      </c>
      <c r="I274" s="316">
        <v>0</v>
      </c>
    </row>
    <row r="275" spans="1:9" s="230" customFormat="1" ht="37.5" hidden="1">
      <c r="A275" s="233" t="s">
        <v>521</v>
      </c>
      <c r="B275" s="231" t="s">
        <v>222</v>
      </c>
      <c r="C275" s="231" t="s">
        <v>266</v>
      </c>
      <c r="D275" s="231" t="s">
        <v>224</v>
      </c>
      <c r="E275" s="236" t="s">
        <v>522</v>
      </c>
      <c r="F275" s="231"/>
      <c r="G275" s="316">
        <f>+G276</f>
        <v>0</v>
      </c>
      <c r="H275" s="316">
        <f>+H276</f>
        <v>0</v>
      </c>
      <c r="I275" s="316">
        <f>+I276</f>
        <v>0</v>
      </c>
    </row>
    <row r="276" spans="1:9" s="230" customFormat="1" ht="18.75" hidden="1">
      <c r="A276" s="233" t="s">
        <v>242</v>
      </c>
      <c r="B276" s="231" t="s">
        <v>222</v>
      </c>
      <c r="C276" s="231" t="s">
        <v>266</v>
      </c>
      <c r="D276" s="231" t="s">
        <v>224</v>
      </c>
      <c r="E276" s="236" t="s">
        <v>522</v>
      </c>
      <c r="F276" s="231" t="s">
        <v>243</v>
      </c>
      <c r="G276" s="316"/>
      <c r="H276" s="316"/>
      <c r="I276" s="316"/>
    </row>
    <row r="277" spans="1:9" s="230" customFormat="1" ht="18.75" hidden="1">
      <c r="A277" s="234" t="s">
        <v>523</v>
      </c>
      <c r="B277" s="231" t="s">
        <v>222</v>
      </c>
      <c r="C277" s="231" t="s">
        <v>273</v>
      </c>
      <c r="D277" s="231"/>
      <c r="E277" s="231"/>
      <c r="F277" s="231"/>
      <c r="G277" s="316">
        <f t="shared" ref="G277:I279" si="23">G278</f>
        <v>0</v>
      </c>
      <c r="H277" s="316">
        <f t="shared" si="23"/>
        <v>0</v>
      </c>
      <c r="I277" s="316">
        <f t="shared" si="23"/>
        <v>0</v>
      </c>
    </row>
    <row r="278" spans="1:9" s="230" customFormat="1" ht="18.75" hidden="1">
      <c r="A278" s="234" t="s">
        <v>524</v>
      </c>
      <c r="B278" s="231" t="s">
        <v>222</v>
      </c>
      <c r="C278" s="231" t="s">
        <v>273</v>
      </c>
      <c r="D278" s="231" t="s">
        <v>224</v>
      </c>
      <c r="E278" s="231"/>
      <c r="F278" s="231"/>
      <c r="G278" s="316">
        <f t="shared" si="23"/>
        <v>0</v>
      </c>
      <c r="H278" s="316">
        <f t="shared" si="23"/>
        <v>0</v>
      </c>
      <c r="I278" s="316">
        <f t="shared" si="23"/>
        <v>0</v>
      </c>
    </row>
    <row r="279" spans="1:9" s="230" customFormat="1" ht="56.25" hidden="1">
      <c r="A279" s="235" t="s">
        <v>525</v>
      </c>
      <c r="B279" s="231" t="s">
        <v>222</v>
      </c>
      <c r="C279" s="231" t="s">
        <v>273</v>
      </c>
      <c r="D279" s="231" t="s">
        <v>224</v>
      </c>
      <c r="E279" s="231" t="s">
        <v>526</v>
      </c>
      <c r="F279" s="231"/>
      <c r="G279" s="316">
        <f t="shared" si="23"/>
        <v>0</v>
      </c>
      <c r="H279" s="316">
        <f t="shared" si="23"/>
        <v>0</v>
      </c>
      <c r="I279" s="316">
        <f t="shared" si="23"/>
        <v>0</v>
      </c>
    </row>
    <row r="280" spans="1:9" s="230" customFormat="1" ht="75" hidden="1">
      <c r="A280" s="235" t="s">
        <v>527</v>
      </c>
      <c r="B280" s="231" t="s">
        <v>222</v>
      </c>
      <c r="C280" s="231" t="s">
        <v>273</v>
      </c>
      <c r="D280" s="231" t="s">
        <v>224</v>
      </c>
      <c r="E280" s="231" t="s">
        <v>528</v>
      </c>
      <c r="F280" s="231"/>
      <c r="G280" s="316">
        <f>G282</f>
        <v>0</v>
      </c>
      <c r="H280" s="316">
        <f>H282</f>
        <v>0</v>
      </c>
      <c r="I280" s="316">
        <f>I282</f>
        <v>0</v>
      </c>
    </row>
    <row r="281" spans="1:9" s="230" customFormat="1" ht="37.5" hidden="1">
      <c r="A281" s="235" t="s">
        <v>529</v>
      </c>
      <c r="B281" s="231" t="s">
        <v>222</v>
      </c>
      <c r="C281" s="231" t="s">
        <v>273</v>
      </c>
      <c r="D281" s="231" t="s">
        <v>224</v>
      </c>
      <c r="E281" s="232" t="s">
        <v>528</v>
      </c>
      <c r="F281" s="231"/>
      <c r="G281" s="316">
        <f t="shared" ref="G281:I282" si="24">G282</f>
        <v>0</v>
      </c>
      <c r="H281" s="316">
        <f t="shared" si="24"/>
        <v>0</v>
      </c>
      <c r="I281" s="316">
        <f t="shared" si="24"/>
        <v>0</v>
      </c>
    </row>
    <row r="282" spans="1:9" s="230" customFormat="1" ht="18.75" hidden="1">
      <c r="A282" s="234" t="s">
        <v>530</v>
      </c>
      <c r="B282" s="231" t="s">
        <v>222</v>
      </c>
      <c r="C282" s="231" t="s">
        <v>273</v>
      </c>
      <c r="D282" s="231" t="s">
        <v>224</v>
      </c>
      <c r="E282" s="231" t="s">
        <v>531</v>
      </c>
      <c r="F282" s="231"/>
      <c r="G282" s="316">
        <f t="shared" si="24"/>
        <v>0</v>
      </c>
      <c r="H282" s="316">
        <f t="shared" si="24"/>
        <v>0</v>
      </c>
      <c r="I282" s="316">
        <f t="shared" si="24"/>
        <v>0</v>
      </c>
    </row>
    <row r="283" spans="1:9" s="230" customFormat="1" ht="18.75" hidden="1">
      <c r="A283" s="234" t="s">
        <v>532</v>
      </c>
      <c r="B283" s="231" t="s">
        <v>222</v>
      </c>
      <c r="C283" s="231" t="s">
        <v>273</v>
      </c>
      <c r="D283" s="231" t="s">
        <v>224</v>
      </c>
      <c r="E283" s="231" t="s">
        <v>531</v>
      </c>
      <c r="F283" s="231" t="s">
        <v>533</v>
      </c>
      <c r="G283" s="316">
        <v>0</v>
      </c>
      <c r="H283" s="316">
        <v>0</v>
      </c>
      <c r="I283" s="316">
        <v>0</v>
      </c>
    </row>
    <row r="284" spans="1:9" s="230" customFormat="1" ht="18.75">
      <c r="A284" s="233"/>
      <c r="B284" s="231"/>
      <c r="C284" s="231"/>
      <c r="D284" s="231"/>
      <c r="E284" s="232"/>
      <c r="F284" s="231"/>
      <c r="G284" s="316">
        <f>G270+G253+G242+G225+G212+G208+G196+G175+G154+G136+G131+G96+G86+G78+G72+G63+G53+G48+G44+G38+G15+G10</f>
        <v>13495929</v>
      </c>
      <c r="H284" s="316"/>
      <c r="I284" s="316"/>
    </row>
    <row r="285" spans="1:9" s="230" customFormat="1">
      <c r="B285" s="226"/>
      <c r="C285" s="226"/>
      <c r="D285" s="226"/>
      <c r="E285" s="229"/>
      <c r="F285" s="228"/>
      <c r="G285" s="367"/>
      <c r="H285" s="368"/>
      <c r="I285" s="369"/>
    </row>
    <row r="286" spans="1:9" s="230" customFormat="1">
      <c r="A286" s="227"/>
      <c r="B286" s="226"/>
      <c r="C286" s="226"/>
      <c r="D286" s="226"/>
      <c r="E286" s="229"/>
      <c r="F286" s="228"/>
      <c r="G286" s="367"/>
      <c r="H286" s="368"/>
      <c r="I286" s="369"/>
    </row>
    <row r="287" spans="1:9" s="230" customFormat="1">
      <c r="A287" s="227"/>
      <c r="B287" s="226"/>
      <c r="C287" s="226"/>
      <c r="D287" s="226"/>
      <c r="E287" s="229"/>
      <c r="F287" s="228"/>
      <c r="G287" s="367"/>
      <c r="H287" s="368"/>
      <c r="I287" s="369"/>
    </row>
    <row r="288" spans="1:9">
      <c r="C288" s="226"/>
      <c r="D288" s="226"/>
      <c r="E288" s="229"/>
      <c r="F288" s="228"/>
      <c r="G288" s="367"/>
      <c r="H288" s="368"/>
      <c r="I288" s="369"/>
    </row>
    <row r="289" spans="3:9">
      <c r="C289" s="226"/>
      <c r="D289" s="226"/>
      <c r="E289" s="229"/>
      <c r="F289" s="228"/>
      <c r="G289" s="367"/>
      <c r="H289" s="368"/>
      <c r="I289" s="369"/>
    </row>
  </sheetData>
  <autoFilter ref="A5:M284" xr:uid="{00000000-0009-0000-0000-000005000000}"/>
  <mergeCells count="8">
    <mergeCell ref="J109:M109"/>
    <mergeCell ref="J168:M168"/>
    <mergeCell ref="A1:I1"/>
    <mergeCell ref="D2:I2"/>
    <mergeCell ref="A3:I3"/>
    <mergeCell ref="J18:O18"/>
    <mergeCell ref="J67:L67"/>
    <mergeCell ref="J74:M74"/>
  </mergeCells>
  <pageMargins left="0.70866141732283472" right="0.70866141732283472" top="0.74803149606299213" bottom="0.74803149606299213" header="0.31496062992125984" footer="0.31496062992125984"/>
  <pageSetup paperSize="9" scale="40" fitToHeight="5" orientation="portrait" r:id="rId1"/>
  <rowBreaks count="1" manualBreakCount="1">
    <brk id="77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IS230"/>
  <sheetViews>
    <sheetView view="pageBreakPreview" zoomScale="80" zoomScaleNormal="80" workbookViewId="0">
      <selection activeCell="A3" sqref="A3:F3"/>
    </sheetView>
  </sheetViews>
  <sheetFormatPr defaultColWidth="9.140625" defaultRowHeight="18.75"/>
  <cols>
    <col min="1" max="1" width="89.140625" style="386" customWidth="1"/>
    <col min="2" max="2" width="21.85546875" style="385" customWidth="1"/>
    <col min="3" max="3" width="7.140625" style="384" customWidth="1"/>
    <col min="4" max="6" width="20.7109375" style="383" customWidth="1"/>
    <col min="7" max="7" width="17.28515625" style="382" customWidth="1"/>
    <col min="8" max="34" width="9.140625" style="382" customWidth="1"/>
    <col min="35" max="16384" width="9.140625" style="382"/>
  </cols>
  <sheetData>
    <row r="1" spans="1:253" s="460" customFormat="1">
      <c r="A1" s="531" t="s">
        <v>535</v>
      </c>
      <c r="B1" s="531"/>
      <c r="C1" s="531"/>
      <c r="D1" s="531"/>
      <c r="E1" s="531"/>
      <c r="F1" s="531"/>
    </row>
    <row r="2" spans="1:253" s="460" customFormat="1" ht="138.75" customHeight="1">
      <c r="A2" s="462"/>
      <c r="B2" s="461"/>
      <c r="C2" s="461"/>
      <c r="D2" s="542" t="s">
        <v>655</v>
      </c>
      <c r="E2" s="542"/>
      <c r="F2" s="542"/>
      <c r="G2" s="462"/>
      <c r="H2" s="462"/>
      <c r="I2" s="462"/>
      <c r="J2" s="461"/>
    </row>
    <row r="3" spans="1:253" s="121" customFormat="1" ht="70.5" customHeight="1">
      <c r="A3" s="543" t="s">
        <v>637</v>
      </c>
      <c r="B3" s="543"/>
      <c r="C3" s="543"/>
      <c r="D3" s="543"/>
      <c r="E3" s="543"/>
      <c r="F3" s="543"/>
    </row>
    <row r="4" spans="1:253" s="122" customFormat="1">
      <c r="A4" s="408"/>
      <c r="B4" s="459"/>
      <c r="C4" s="458"/>
      <c r="D4" s="457"/>
      <c r="E4" s="457"/>
      <c r="F4" s="457" t="s">
        <v>636</v>
      </c>
    </row>
    <row r="5" spans="1:253" s="456" customFormat="1">
      <c r="A5" s="409" t="s">
        <v>4</v>
      </c>
      <c r="B5" s="407" t="s">
        <v>215</v>
      </c>
      <c r="C5" s="378" t="s">
        <v>216</v>
      </c>
      <c r="D5" s="404" t="s">
        <v>217</v>
      </c>
      <c r="E5" s="404" t="s">
        <v>218</v>
      </c>
      <c r="F5" s="404" t="s">
        <v>621</v>
      </c>
    </row>
    <row r="6" spans="1:253" s="395" customFormat="1">
      <c r="A6" s="413" t="s">
        <v>219</v>
      </c>
      <c r="B6" s="407"/>
      <c r="C6" s="378"/>
      <c r="D6" s="404">
        <f>D7+D8+D35+D53+D88+D95+D103+D117+D127+D141+D151+D155+D159+D174+D179+D40+D202+D207+D210+D198</f>
        <v>13535929</v>
      </c>
      <c r="E6" s="404">
        <f>E7+E8+E35+E53+E88+E95+E103+E117+E127+E141+E151+E155+E159+E174+E179+E40+E202+E207</f>
        <v>12576162</v>
      </c>
      <c r="F6" s="404">
        <f>F7+F8+F35+F53+F88+F95+F103+F117+F127+F141+F151+F155+F159+F174+F179+F40+F202+F207</f>
        <v>12885002</v>
      </c>
    </row>
    <row r="7" spans="1:253" s="395" customFormat="1">
      <c r="A7" s="375" t="s">
        <v>220</v>
      </c>
      <c r="B7" s="407"/>
      <c r="C7" s="378"/>
      <c r="D7" s="404">
        <v>0</v>
      </c>
      <c r="E7" s="404">
        <v>305109</v>
      </c>
      <c r="F7" s="404">
        <v>623904</v>
      </c>
    </row>
    <row r="8" spans="1:253" s="124" customFormat="1" ht="56.25" hidden="1">
      <c r="A8" s="375" t="s">
        <v>536</v>
      </c>
      <c r="B8" s="407" t="s">
        <v>470</v>
      </c>
      <c r="C8" s="378"/>
      <c r="D8" s="404">
        <f>D9+D25</f>
        <v>0</v>
      </c>
      <c r="E8" s="404">
        <f>E9+E25</f>
        <v>0</v>
      </c>
      <c r="F8" s="404">
        <f>F9+F25</f>
        <v>0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</row>
    <row r="9" spans="1:253" s="124" customFormat="1" ht="75" hidden="1">
      <c r="A9" s="445" t="s">
        <v>537</v>
      </c>
      <c r="B9" s="407" t="s">
        <v>471</v>
      </c>
      <c r="C9" s="378"/>
      <c r="D9" s="404">
        <f>D10</f>
        <v>0</v>
      </c>
      <c r="E9" s="404">
        <f>E10</f>
        <v>0</v>
      </c>
      <c r="F9" s="404">
        <f>F10</f>
        <v>0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</row>
    <row r="10" spans="1:253" s="124" customFormat="1" ht="37.5" hidden="1">
      <c r="A10" s="403" t="s">
        <v>472</v>
      </c>
      <c r="B10" s="407" t="s">
        <v>473</v>
      </c>
      <c r="C10" s="378"/>
      <c r="D10" s="404">
        <f>D12++D14+D16+D18+D20+D23+D24+D22</f>
        <v>0</v>
      </c>
      <c r="E10" s="404">
        <f>E12++E14+E16+E18+E20+E23+E24</f>
        <v>0</v>
      </c>
      <c r="F10" s="404">
        <f>F12++F14+F16+F18+F20+F23+F24</f>
        <v>0</v>
      </c>
    </row>
    <row r="11" spans="1:253" s="124" customFormat="1" hidden="1">
      <c r="A11" s="125" t="s">
        <v>475</v>
      </c>
      <c r="B11" s="407" t="s">
        <v>476</v>
      </c>
      <c r="C11" s="126"/>
      <c r="D11" s="404">
        <f>D12</f>
        <v>0</v>
      </c>
      <c r="E11" s="404">
        <f>E12</f>
        <v>0</v>
      </c>
      <c r="F11" s="404">
        <f>F12</f>
        <v>0</v>
      </c>
    </row>
    <row r="12" spans="1:253" s="124" customFormat="1" hidden="1">
      <c r="A12" s="127" t="s">
        <v>292</v>
      </c>
      <c r="B12" s="407" t="s">
        <v>476</v>
      </c>
      <c r="C12" s="126" t="s">
        <v>243</v>
      </c>
      <c r="D12" s="404">
        <v>0</v>
      </c>
      <c r="E12" s="404">
        <v>0</v>
      </c>
      <c r="F12" s="404">
        <v>0</v>
      </c>
    </row>
    <row r="13" spans="1:253" s="124" customFormat="1" ht="56.25" hidden="1">
      <c r="A13" s="375" t="s">
        <v>480</v>
      </c>
      <c r="B13" s="407" t="s">
        <v>481</v>
      </c>
      <c r="C13" s="378"/>
      <c r="D13" s="396">
        <f>D14</f>
        <v>0</v>
      </c>
      <c r="E13" s="396">
        <f>E14</f>
        <v>0</v>
      </c>
      <c r="F13" s="396">
        <f>F14</f>
        <v>0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</row>
    <row r="14" spans="1:253" s="124" customFormat="1" ht="75" hidden="1">
      <c r="A14" s="413" t="s">
        <v>233</v>
      </c>
      <c r="B14" s="407" t="s">
        <v>481</v>
      </c>
      <c r="C14" s="378" t="s">
        <v>234</v>
      </c>
      <c r="D14" s="404">
        <v>0</v>
      </c>
      <c r="E14" s="404">
        <v>0</v>
      </c>
      <c r="F14" s="404">
        <v>0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</row>
    <row r="15" spans="1:253" s="395" customFormat="1" ht="37.5" hidden="1">
      <c r="A15" s="128" t="s">
        <v>478</v>
      </c>
      <c r="B15" s="407" t="s">
        <v>479</v>
      </c>
      <c r="C15" s="126"/>
      <c r="D15" s="404">
        <f>D16</f>
        <v>0</v>
      </c>
      <c r="E15" s="404">
        <v>0</v>
      </c>
      <c r="F15" s="404">
        <v>0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  <c r="IR15" s="123"/>
      <c r="IS15" s="123"/>
    </row>
    <row r="16" spans="1:253" s="124" customFormat="1" ht="37.5" hidden="1">
      <c r="A16" s="455" t="s">
        <v>292</v>
      </c>
      <c r="B16" s="407" t="s">
        <v>479</v>
      </c>
      <c r="C16" s="126" t="s">
        <v>243</v>
      </c>
      <c r="D16" s="404">
        <v>0</v>
      </c>
      <c r="E16" s="404">
        <v>0</v>
      </c>
      <c r="F16" s="404">
        <v>0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</row>
    <row r="17" spans="1:253" s="124" customFormat="1" hidden="1">
      <c r="A17" s="125" t="s">
        <v>475</v>
      </c>
      <c r="B17" s="407" t="s">
        <v>477</v>
      </c>
      <c r="C17" s="126"/>
      <c r="D17" s="404">
        <f>D18</f>
        <v>0</v>
      </c>
      <c r="E17" s="404">
        <f>E18</f>
        <v>0</v>
      </c>
      <c r="F17" s="404">
        <f>F18</f>
        <v>0</v>
      </c>
    </row>
    <row r="18" spans="1:253" s="395" customFormat="1" hidden="1">
      <c r="A18" s="127" t="s">
        <v>292</v>
      </c>
      <c r="B18" s="407" t="s">
        <v>477</v>
      </c>
      <c r="C18" s="126" t="s">
        <v>243</v>
      </c>
      <c r="D18" s="404"/>
      <c r="E18" s="404">
        <v>0</v>
      </c>
      <c r="F18" s="404">
        <v>0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  <c r="IR18" s="123"/>
      <c r="IS18" s="123"/>
    </row>
    <row r="19" spans="1:253" s="123" customFormat="1" ht="56.25" hidden="1">
      <c r="A19" s="452" t="s">
        <v>482</v>
      </c>
      <c r="B19" s="407" t="s">
        <v>483</v>
      </c>
      <c r="C19" s="378"/>
      <c r="D19" s="396">
        <f>D20</f>
        <v>0</v>
      </c>
      <c r="E19" s="396">
        <f>E20</f>
        <v>0</v>
      </c>
      <c r="F19" s="396">
        <f>F20</f>
        <v>0</v>
      </c>
    </row>
    <row r="20" spans="1:253" s="123" customFormat="1" ht="75" hidden="1">
      <c r="A20" s="413" t="s">
        <v>233</v>
      </c>
      <c r="B20" s="407" t="s">
        <v>483</v>
      </c>
      <c r="C20" s="378" t="s">
        <v>234</v>
      </c>
      <c r="D20" s="404">
        <v>0</v>
      </c>
      <c r="E20" s="404">
        <v>0</v>
      </c>
      <c r="F20" s="404">
        <v>0</v>
      </c>
    </row>
    <row r="21" spans="1:253" s="123" customFormat="1" ht="37.5" hidden="1">
      <c r="A21" s="375" t="s">
        <v>290</v>
      </c>
      <c r="B21" s="407" t="s">
        <v>474</v>
      </c>
      <c r="C21" s="378"/>
      <c r="D21" s="404">
        <f>D23+D24+D22</f>
        <v>0</v>
      </c>
      <c r="E21" s="404">
        <f>E23+E24</f>
        <v>0</v>
      </c>
      <c r="F21" s="404">
        <f>SUM(F23:F24)</f>
        <v>0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  <c r="II21" s="124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</row>
    <row r="22" spans="1:253" s="123" customFormat="1" ht="75" hidden="1">
      <c r="A22" s="413" t="s">
        <v>233</v>
      </c>
      <c r="B22" s="407" t="s">
        <v>474</v>
      </c>
      <c r="C22" s="378" t="s">
        <v>234</v>
      </c>
      <c r="D22" s="404">
        <v>0</v>
      </c>
      <c r="E22" s="404">
        <v>0</v>
      </c>
      <c r="F22" s="404">
        <v>0</v>
      </c>
    </row>
    <row r="23" spans="1:253" s="124" customFormat="1" ht="37.5" hidden="1">
      <c r="A23" s="375" t="s">
        <v>242</v>
      </c>
      <c r="B23" s="407" t="s">
        <v>474</v>
      </c>
      <c r="C23" s="378" t="s">
        <v>243</v>
      </c>
      <c r="D23" s="404">
        <v>0</v>
      </c>
      <c r="E23" s="404">
        <v>0</v>
      </c>
      <c r="F23" s="404">
        <v>0</v>
      </c>
    </row>
    <row r="24" spans="1:253" s="124" customFormat="1" hidden="1">
      <c r="A24" s="375" t="s">
        <v>244</v>
      </c>
      <c r="B24" s="407" t="s">
        <v>474</v>
      </c>
      <c r="C24" s="378" t="s">
        <v>245</v>
      </c>
      <c r="D24" s="404">
        <v>0</v>
      </c>
      <c r="E24" s="404">
        <v>0</v>
      </c>
      <c r="F24" s="404">
        <v>0</v>
      </c>
    </row>
    <row r="25" spans="1:253" s="124" customFormat="1" ht="75" hidden="1">
      <c r="A25" s="445" t="s">
        <v>538</v>
      </c>
      <c r="B25" s="407" t="s">
        <v>484</v>
      </c>
      <c r="C25" s="129"/>
      <c r="D25" s="396">
        <f>D26</f>
        <v>0</v>
      </c>
      <c r="E25" s="396">
        <f>E26</f>
        <v>0</v>
      </c>
      <c r="F25" s="396">
        <f>F26</f>
        <v>0</v>
      </c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  <c r="DA25" s="123"/>
      <c r="DB25" s="123"/>
      <c r="DC25" s="123"/>
      <c r="DD25" s="123"/>
      <c r="DE25" s="123"/>
      <c r="DF25" s="123"/>
      <c r="DG25" s="123"/>
      <c r="DH25" s="123"/>
      <c r="DI25" s="123"/>
      <c r="DJ25" s="123"/>
      <c r="DK25" s="123"/>
      <c r="DL25" s="123"/>
      <c r="DM25" s="123"/>
      <c r="DN25" s="123"/>
      <c r="DO25" s="123"/>
      <c r="DP25" s="123"/>
      <c r="DQ25" s="123"/>
      <c r="DR25" s="123"/>
      <c r="DS25" s="123"/>
      <c r="DT25" s="123"/>
      <c r="DU25" s="123"/>
      <c r="DV25" s="123"/>
      <c r="DW25" s="123"/>
      <c r="DX25" s="123"/>
      <c r="DY25" s="123"/>
      <c r="DZ25" s="123"/>
      <c r="EA25" s="123"/>
      <c r="EB25" s="123"/>
      <c r="EC25" s="123"/>
      <c r="ED25" s="123"/>
      <c r="EE25" s="123"/>
      <c r="EF25" s="123"/>
      <c r="EG25" s="123"/>
      <c r="EH25" s="123"/>
      <c r="EI25" s="123"/>
      <c r="EJ25" s="123"/>
      <c r="EK25" s="123"/>
      <c r="EL25" s="123"/>
      <c r="EM25" s="123"/>
      <c r="EN25" s="123"/>
      <c r="EO25" s="123"/>
      <c r="EP25" s="123"/>
      <c r="EQ25" s="123"/>
      <c r="ER25" s="123"/>
      <c r="ES25" s="123"/>
      <c r="ET25" s="123"/>
      <c r="EU25" s="123"/>
      <c r="EV25" s="123"/>
      <c r="EW25" s="123"/>
      <c r="EX25" s="123"/>
      <c r="EY25" s="123"/>
      <c r="EZ25" s="123"/>
      <c r="FA25" s="123"/>
      <c r="FB25" s="123"/>
      <c r="FC25" s="123"/>
      <c r="FD25" s="123"/>
      <c r="FE25" s="123"/>
      <c r="FF25" s="123"/>
      <c r="FG25" s="123"/>
      <c r="FH25" s="123"/>
      <c r="FI25" s="123"/>
      <c r="FJ25" s="123"/>
      <c r="FK25" s="123"/>
      <c r="FL25" s="123"/>
      <c r="FM25" s="123"/>
      <c r="FN25" s="123"/>
      <c r="FO25" s="123"/>
      <c r="FP25" s="123"/>
      <c r="FQ25" s="123"/>
      <c r="FR25" s="123"/>
      <c r="FS25" s="123"/>
      <c r="FT25" s="123"/>
      <c r="FU25" s="123"/>
      <c r="FV25" s="123"/>
      <c r="FW25" s="123"/>
      <c r="FX25" s="123"/>
      <c r="FY25" s="123"/>
      <c r="FZ25" s="123"/>
      <c r="GA25" s="123"/>
      <c r="GB25" s="123"/>
      <c r="GC25" s="123"/>
      <c r="GD25" s="123"/>
      <c r="GE25" s="123"/>
      <c r="GF25" s="123"/>
      <c r="GG25" s="123"/>
      <c r="GH25" s="123"/>
      <c r="GI25" s="123"/>
      <c r="GJ25" s="123"/>
      <c r="GK25" s="123"/>
      <c r="GL25" s="123"/>
      <c r="GM25" s="123"/>
      <c r="GN25" s="123"/>
      <c r="GO25" s="123"/>
      <c r="GP25" s="123"/>
      <c r="GQ25" s="123"/>
      <c r="GR25" s="123"/>
      <c r="GS25" s="123"/>
      <c r="GT25" s="123"/>
      <c r="GU25" s="123"/>
      <c r="GV25" s="123"/>
      <c r="GW25" s="123"/>
      <c r="GX25" s="123"/>
      <c r="GY25" s="123"/>
      <c r="GZ25" s="123"/>
      <c r="HA25" s="123"/>
      <c r="HB25" s="123"/>
      <c r="HC25" s="123"/>
      <c r="HD25" s="123"/>
      <c r="HE25" s="123"/>
      <c r="HF25" s="123"/>
      <c r="HG25" s="123"/>
      <c r="HH25" s="123"/>
      <c r="HI25" s="123"/>
      <c r="HJ25" s="123"/>
      <c r="HK25" s="123"/>
      <c r="HL25" s="123"/>
      <c r="HM25" s="123"/>
      <c r="HN25" s="123"/>
      <c r="HO25" s="123"/>
      <c r="HP25" s="123"/>
      <c r="HQ25" s="123"/>
      <c r="HR25" s="123"/>
      <c r="HS25" s="123"/>
      <c r="HT25" s="123"/>
      <c r="HU25" s="123"/>
      <c r="HV25" s="123"/>
      <c r="HW25" s="123"/>
      <c r="HX25" s="123"/>
      <c r="HY25" s="123"/>
      <c r="HZ25" s="123"/>
      <c r="IA25" s="123"/>
      <c r="IB25" s="123"/>
      <c r="IC25" s="123"/>
      <c r="ID25" s="123"/>
      <c r="IE25" s="123"/>
      <c r="IF25" s="123"/>
      <c r="IG25" s="123"/>
      <c r="IH25" s="123"/>
      <c r="II25" s="123"/>
      <c r="IJ25" s="123"/>
      <c r="IK25" s="123"/>
      <c r="IL25" s="123"/>
      <c r="IM25" s="123"/>
      <c r="IN25" s="123"/>
      <c r="IO25" s="123"/>
      <c r="IP25" s="123"/>
      <c r="IQ25" s="123"/>
      <c r="IR25" s="123"/>
      <c r="IS25" s="123"/>
    </row>
    <row r="26" spans="1:253" s="124" customFormat="1" ht="37.5" hidden="1">
      <c r="A26" s="454" t="s">
        <v>485</v>
      </c>
      <c r="B26" s="451" t="s">
        <v>486</v>
      </c>
      <c r="C26" s="378"/>
      <c r="D26" s="404">
        <f>D27+D29+D31</f>
        <v>0</v>
      </c>
      <c r="E26" s="404">
        <f>E27+E29+E31</f>
        <v>0</v>
      </c>
      <c r="F26" s="404">
        <f>F27+F29+F31</f>
        <v>0</v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  <c r="DA26" s="123"/>
      <c r="DB26" s="123"/>
      <c r="DC26" s="123"/>
      <c r="DD26" s="123"/>
      <c r="DE26" s="123"/>
      <c r="DF26" s="123"/>
      <c r="DG26" s="123"/>
      <c r="DH26" s="123"/>
      <c r="DI26" s="123"/>
      <c r="DJ26" s="123"/>
      <c r="DK26" s="123"/>
      <c r="DL26" s="123"/>
      <c r="DM26" s="123"/>
      <c r="DN26" s="123"/>
      <c r="DO26" s="123"/>
      <c r="DP26" s="123"/>
      <c r="DQ26" s="123"/>
      <c r="DR26" s="123"/>
      <c r="DS26" s="123"/>
      <c r="DT26" s="123"/>
      <c r="DU26" s="123"/>
      <c r="DV26" s="123"/>
      <c r="DW26" s="123"/>
      <c r="DX26" s="123"/>
      <c r="DY26" s="123"/>
      <c r="DZ26" s="123"/>
      <c r="EA26" s="123"/>
      <c r="EB26" s="123"/>
      <c r="EC26" s="123"/>
      <c r="ED26" s="123"/>
      <c r="EE26" s="123"/>
      <c r="EF26" s="123"/>
      <c r="EG26" s="123"/>
      <c r="EH26" s="123"/>
      <c r="EI26" s="123"/>
      <c r="EJ26" s="123"/>
      <c r="EK26" s="123"/>
      <c r="EL26" s="123"/>
      <c r="EM26" s="123"/>
      <c r="EN26" s="123"/>
      <c r="EO26" s="123"/>
      <c r="EP26" s="123"/>
      <c r="EQ26" s="123"/>
      <c r="ER26" s="123"/>
      <c r="ES26" s="123"/>
      <c r="ET26" s="123"/>
      <c r="EU26" s="123"/>
      <c r="EV26" s="123"/>
      <c r="EW26" s="123"/>
      <c r="EX26" s="123"/>
      <c r="EY26" s="123"/>
      <c r="EZ26" s="123"/>
      <c r="FA26" s="123"/>
      <c r="FB26" s="123"/>
      <c r="FC26" s="123"/>
      <c r="FD26" s="123"/>
      <c r="FE26" s="123"/>
      <c r="FF26" s="123"/>
      <c r="FG26" s="123"/>
      <c r="FH26" s="123"/>
      <c r="FI26" s="123"/>
      <c r="FJ26" s="123"/>
      <c r="FK26" s="123"/>
      <c r="FL26" s="123"/>
      <c r="FM26" s="123"/>
      <c r="FN26" s="123"/>
      <c r="FO26" s="123"/>
      <c r="FP26" s="123"/>
      <c r="FQ26" s="123"/>
      <c r="FR26" s="123"/>
      <c r="FS26" s="123"/>
      <c r="FT26" s="123"/>
      <c r="FU26" s="123"/>
      <c r="FV26" s="123"/>
      <c r="FW26" s="123"/>
      <c r="FX26" s="123"/>
      <c r="FY26" s="123"/>
      <c r="FZ26" s="123"/>
      <c r="GA26" s="123"/>
      <c r="GB26" s="123"/>
      <c r="GC26" s="123"/>
      <c r="GD26" s="123"/>
      <c r="GE26" s="123"/>
      <c r="GF26" s="123"/>
      <c r="GG26" s="123"/>
      <c r="GH26" s="123"/>
      <c r="GI26" s="123"/>
      <c r="GJ26" s="123"/>
      <c r="GK26" s="123"/>
      <c r="GL26" s="123"/>
      <c r="GM26" s="123"/>
      <c r="GN26" s="123"/>
      <c r="GO26" s="123"/>
      <c r="GP26" s="123"/>
      <c r="GQ26" s="123"/>
      <c r="GR26" s="123"/>
      <c r="GS26" s="123"/>
      <c r="GT26" s="123"/>
      <c r="GU26" s="123"/>
      <c r="GV26" s="123"/>
      <c r="GW26" s="123"/>
      <c r="GX26" s="123"/>
      <c r="GY26" s="123"/>
      <c r="GZ26" s="123"/>
      <c r="HA26" s="123"/>
      <c r="HB26" s="123"/>
      <c r="HC26" s="123"/>
      <c r="HD26" s="123"/>
      <c r="HE26" s="123"/>
      <c r="HF26" s="123"/>
      <c r="HG26" s="123"/>
      <c r="HH26" s="123"/>
      <c r="HI26" s="123"/>
      <c r="HJ26" s="123"/>
      <c r="HK26" s="123"/>
      <c r="HL26" s="123"/>
      <c r="HM26" s="123"/>
      <c r="HN26" s="123"/>
      <c r="HO26" s="123"/>
      <c r="HP26" s="123"/>
      <c r="HQ26" s="123"/>
      <c r="HR26" s="123"/>
      <c r="HS26" s="123"/>
      <c r="HT26" s="123"/>
      <c r="HU26" s="123"/>
      <c r="HV26" s="123"/>
      <c r="HW26" s="123"/>
      <c r="HX26" s="123"/>
      <c r="HY26" s="123"/>
      <c r="HZ26" s="123"/>
      <c r="IA26" s="123"/>
      <c r="IB26" s="123"/>
      <c r="IC26" s="123"/>
      <c r="ID26" s="123"/>
      <c r="IE26" s="123"/>
      <c r="IF26" s="123"/>
      <c r="IG26" s="123"/>
      <c r="IH26" s="123"/>
      <c r="II26" s="123"/>
      <c r="IJ26" s="123"/>
      <c r="IK26" s="123"/>
      <c r="IL26" s="123"/>
      <c r="IM26" s="123"/>
      <c r="IN26" s="123"/>
      <c r="IO26" s="123"/>
      <c r="IP26" s="123"/>
      <c r="IQ26" s="123"/>
      <c r="IR26" s="123"/>
      <c r="IS26" s="123"/>
    </row>
    <row r="27" spans="1:253" s="124" customFormat="1" ht="56.25" hidden="1">
      <c r="A27" s="453" t="s">
        <v>480</v>
      </c>
      <c r="B27" s="451" t="s">
        <v>487</v>
      </c>
      <c r="C27" s="378"/>
      <c r="D27" s="404">
        <f>D28</f>
        <v>0</v>
      </c>
      <c r="E27" s="404">
        <v>0</v>
      </c>
      <c r="F27" s="404">
        <v>0</v>
      </c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123"/>
      <c r="CU27" s="123"/>
      <c r="CV27" s="123"/>
      <c r="CW27" s="123"/>
      <c r="CX27" s="123"/>
      <c r="CY27" s="123"/>
      <c r="CZ27" s="123"/>
      <c r="DA27" s="123"/>
      <c r="DB27" s="123"/>
      <c r="DC27" s="123"/>
      <c r="DD27" s="123"/>
      <c r="DE27" s="123"/>
      <c r="DF27" s="123"/>
      <c r="DG27" s="123"/>
      <c r="DH27" s="123"/>
      <c r="DI27" s="123"/>
      <c r="DJ27" s="123"/>
      <c r="DK27" s="123"/>
      <c r="DL27" s="123"/>
      <c r="DM27" s="123"/>
      <c r="DN27" s="123"/>
      <c r="DO27" s="123"/>
      <c r="DP27" s="123"/>
      <c r="DQ27" s="123"/>
      <c r="DR27" s="123"/>
      <c r="DS27" s="123"/>
      <c r="DT27" s="123"/>
      <c r="DU27" s="123"/>
      <c r="DV27" s="123"/>
      <c r="DW27" s="123"/>
      <c r="DX27" s="123"/>
      <c r="DY27" s="123"/>
      <c r="DZ27" s="123"/>
      <c r="EA27" s="123"/>
      <c r="EB27" s="123"/>
      <c r="EC27" s="123"/>
      <c r="ED27" s="123"/>
      <c r="EE27" s="123"/>
      <c r="EF27" s="123"/>
      <c r="EG27" s="123"/>
      <c r="EH27" s="123"/>
      <c r="EI27" s="123"/>
      <c r="EJ27" s="123"/>
      <c r="EK27" s="123"/>
      <c r="EL27" s="123"/>
      <c r="EM27" s="123"/>
      <c r="EN27" s="123"/>
      <c r="EO27" s="123"/>
      <c r="EP27" s="123"/>
      <c r="EQ27" s="123"/>
      <c r="ER27" s="123"/>
      <c r="ES27" s="123"/>
      <c r="ET27" s="123"/>
      <c r="EU27" s="123"/>
      <c r="EV27" s="123"/>
      <c r="EW27" s="123"/>
      <c r="EX27" s="123"/>
      <c r="EY27" s="123"/>
      <c r="EZ27" s="123"/>
      <c r="FA27" s="123"/>
      <c r="FB27" s="123"/>
      <c r="FC27" s="123"/>
      <c r="FD27" s="123"/>
      <c r="FE27" s="123"/>
      <c r="FF27" s="123"/>
      <c r="FG27" s="123"/>
      <c r="FH27" s="123"/>
      <c r="FI27" s="123"/>
      <c r="FJ27" s="123"/>
      <c r="FK27" s="123"/>
      <c r="FL27" s="123"/>
      <c r="FM27" s="123"/>
      <c r="FN27" s="123"/>
      <c r="FO27" s="123"/>
      <c r="FP27" s="123"/>
      <c r="FQ27" s="123"/>
      <c r="FR27" s="123"/>
      <c r="FS27" s="123"/>
      <c r="FT27" s="123"/>
      <c r="FU27" s="123"/>
      <c r="FV27" s="123"/>
      <c r="FW27" s="123"/>
      <c r="FX27" s="123"/>
      <c r="FY27" s="123"/>
      <c r="FZ27" s="123"/>
      <c r="GA27" s="123"/>
      <c r="GB27" s="123"/>
      <c r="GC27" s="123"/>
      <c r="GD27" s="123"/>
      <c r="GE27" s="123"/>
      <c r="GF27" s="123"/>
      <c r="GG27" s="123"/>
      <c r="GH27" s="123"/>
      <c r="GI27" s="123"/>
      <c r="GJ27" s="123"/>
      <c r="GK27" s="123"/>
      <c r="GL27" s="123"/>
      <c r="GM27" s="123"/>
      <c r="GN27" s="123"/>
      <c r="GO27" s="123"/>
      <c r="GP27" s="123"/>
      <c r="GQ27" s="123"/>
      <c r="GR27" s="123"/>
      <c r="GS27" s="123"/>
      <c r="GT27" s="123"/>
      <c r="GU27" s="123"/>
      <c r="GV27" s="123"/>
      <c r="GW27" s="123"/>
      <c r="GX27" s="123"/>
      <c r="GY27" s="123"/>
      <c r="GZ27" s="123"/>
      <c r="HA27" s="123"/>
      <c r="HB27" s="123"/>
      <c r="HC27" s="123"/>
      <c r="HD27" s="123"/>
      <c r="HE27" s="123"/>
      <c r="HF27" s="123"/>
      <c r="HG27" s="123"/>
      <c r="HH27" s="123"/>
      <c r="HI27" s="123"/>
      <c r="HJ27" s="123"/>
      <c r="HK27" s="123"/>
      <c r="HL27" s="123"/>
      <c r="HM27" s="123"/>
      <c r="HN27" s="123"/>
      <c r="HO27" s="123"/>
      <c r="HP27" s="123"/>
      <c r="HQ27" s="123"/>
      <c r="HR27" s="123"/>
      <c r="HS27" s="123"/>
      <c r="HT27" s="123"/>
      <c r="HU27" s="123"/>
      <c r="HV27" s="123"/>
      <c r="HW27" s="123"/>
      <c r="HX27" s="123"/>
      <c r="HY27" s="123"/>
      <c r="HZ27" s="123"/>
      <c r="IA27" s="123"/>
      <c r="IB27" s="123"/>
      <c r="IC27" s="123"/>
      <c r="ID27" s="123"/>
      <c r="IE27" s="123"/>
      <c r="IF27" s="123"/>
      <c r="IG27" s="123"/>
      <c r="IH27" s="123"/>
      <c r="II27" s="123"/>
      <c r="IJ27" s="123"/>
      <c r="IK27" s="123"/>
      <c r="IL27" s="123"/>
      <c r="IM27" s="123"/>
      <c r="IN27" s="123"/>
      <c r="IO27" s="123"/>
      <c r="IP27" s="123"/>
      <c r="IQ27" s="123"/>
      <c r="IR27" s="123"/>
      <c r="IS27" s="123"/>
    </row>
    <row r="28" spans="1:253" s="124" customFormat="1" ht="75" hidden="1">
      <c r="A28" s="413" t="s">
        <v>233</v>
      </c>
      <c r="B28" s="407" t="s">
        <v>487</v>
      </c>
      <c r="C28" s="378" t="s">
        <v>234</v>
      </c>
      <c r="D28" s="404">
        <v>0</v>
      </c>
      <c r="E28" s="404">
        <v>0</v>
      </c>
      <c r="F28" s="404">
        <v>0</v>
      </c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3"/>
      <c r="CB28" s="123"/>
      <c r="CC28" s="123"/>
      <c r="CD28" s="123"/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123"/>
      <c r="CQ28" s="123"/>
      <c r="CR28" s="123"/>
      <c r="CS28" s="123"/>
      <c r="CT28" s="123"/>
      <c r="CU28" s="123"/>
      <c r="CV28" s="123"/>
      <c r="CW28" s="123"/>
      <c r="CX28" s="123"/>
      <c r="CY28" s="123"/>
      <c r="CZ28" s="123"/>
      <c r="DA28" s="123"/>
      <c r="DB28" s="123"/>
      <c r="DC28" s="123"/>
      <c r="DD28" s="123"/>
      <c r="DE28" s="123"/>
      <c r="DF28" s="123"/>
      <c r="DG28" s="123"/>
      <c r="DH28" s="123"/>
      <c r="DI28" s="123"/>
      <c r="DJ28" s="123"/>
      <c r="DK28" s="123"/>
      <c r="DL28" s="123"/>
      <c r="DM28" s="123"/>
      <c r="DN28" s="123"/>
      <c r="DO28" s="123"/>
      <c r="DP28" s="123"/>
      <c r="DQ28" s="123"/>
      <c r="DR28" s="123"/>
      <c r="DS28" s="123"/>
      <c r="DT28" s="123"/>
      <c r="DU28" s="123"/>
      <c r="DV28" s="123"/>
      <c r="DW28" s="123"/>
      <c r="DX28" s="123"/>
      <c r="DY28" s="123"/>
      <c r="DZ28" s="123"/>
      <c r="EA28" s="123"/>
      <c r="EB28" s="123"/>
      <c r="EC28" s="123"/>
      <c r="ED28" s="123"/>
      <c r="EE28" s="123"/>
      <c r="EF28" s="123"/>
      <c r="EG28" s="123"/>
      <c r="EH28" s="123"/>
      <c r="EI28" s="123"/>
      <c r="EJ28" s="123"/>
      <c r="EK28" s="123"/>
      <c r="EL28" s="123"/>
      <c r="EM28" s="123"/>
      <c r="EN28" s="123"/>
      <c r="EO28" s="123"/>
      <c r="EP28" s="123"/>
      <c r="EQ28" s="123"/>
      <c r="ER28" s="123"/>
      <c r="ES28" s="123"/>
      <c r="ET28" s="123"/>
      <c r="EU28" s="123"/>
      <c r="EV28" s="123"/>
      <c r="EW28" s="123"/>
      <c r="EX28" s="123"/>
      <c r="EY28" s="123"/>
      <c r="EZ28" s="123"/>
      <c r="FA28" s="123"/>
      <c r="FB28" s="123"/>
      <c r="FC28" s="123"/>
      <c r="FD28" s="123"/>
      <c r="FE28" s="123"/>
      <c r="FF28" s="123"/>
      <c r="FG28" s="123"/>
      <c r="FH28" s="123"/>
      <c r="FI28" s="123"/>
      <c r="FJ28" s="123"/>
      <c r="FK28" s="123"/>
      <c r="FL28" s="123"/>
      <c r="FM28" s="123"/>
      <c r="FN28" s="123"/>
      <c r="FO28" s="123"/>
      <c r="FP28" s="123"/>
      <c r="FQ28" s="123"/>
      <c r="FR28" s="123"/>
      <c r="FS28" s="123"/>
      <c r="FT28" s="123"/>
      <c r="FU28" s="123"/>
      <c r="FV28" s="123"/>
      <c r="FW28" s="123"/>
      <c r="FX28" s="123"/>
      <c r="FY28" s="123"/>
      <c r="FZ28" s="123"/>
      <c r="GA28" s="123"/>
      <c r="GB28" s="123"/>
      <c r="GC28" s="123"/>
      <c r="GD28" s="123"/>
      <c r="GE28" s="123"/>
      <c r="GF28" s="123"/>
      <c r="GG28" s="123"/>
      <c r="GH28" s="123"/>
      <c r="GI28" s="123"/>
      <c r="GJ28" s="123"/>
      <c r="GK28" s="123"/>
      <c r="GL28" s="123"/>
      <c r="GM28" s="123"/>
      <c r="GN28" s="123"/>
      <c r="GO28" s="123"/>
      <c r="GP28" s="123"/>
      <c r="GQ28" s="123"/>
      <c r="GR28" s="123"/>
      <c r="GS28" s="123"/>
      <c r="GT28" s="123"/>
      <c r="GU28" s="123"/>
      <c r="GV28" s="123"/>
      <c r="GW28" s="123"/>
      <c r="GX28" s="123"/>
      <c r="GY28" s="123"/>
      <c r="GZ28" s="123"/>
      <c r="HA28" s="123"/>
      <c r="HB28" s="123"/>
      <c r="HC28" s="123"/>
      <c r="HD28" s="123"/>
      <c r="HE28" s="123"/>
      <c r="HF28" s="123"/>
      <c r="HG28" s="123"/>
      <c r="HH28" s="123"/>
      <c r="HI28" s="123"/>
      <c r="HJ28" s="123"/>
      <c r="HK28" s="123"/>
      <c r="HL28" s="123"/>
      <c r="HM28" s="123"/>
      <c r="HN28" s="123"/>
      <c r="HO28" s="123"/>
      <c r="HP28" s="123"/>
      <c r="HQ28" s="123"/>
      <c r="HR28" s="123"/>
      <c r="HS28" s="123"/>
      <c r="HT28" s="123"/>
      <c r="HU28" s="123"/>
      <c r="HV28" s="123"/>
      <c r="HW28" s="123"/>
      <c r="HX28" s="123"/>
      <c r="HY28" s="123"/>
      <c r="HZ28" s="123"/>
      <c r="IA28" s="123"/>
      <c r="IB28" s="123"/>
      <c r="IC28" s="123"/>
      <c r="ID28" s="123"/>
      <c r="IE28" s="123"/>
      <c r="IF28" s="123"/>
      <c r="IG28" s="123"/>
      <c r="IH28" s="123"/>
      <c r="II28" s="123"/>
      <c r="IJ28" s="123"/>
      <c r="IK28" s="123"/>
      <c r="IL28" s="123"/>
      <c r="IM28" s="123"/>
      <c r="IN28" s="123"/>
      <c r="IO28" s="123"/>
      <c r="IP28" s="123"/>
      <c r="IQ28" s="123"/>
      <c r="IR28" s="123"/>
      <c r="IS28" s="123"/>
    </row>
    <row r="29" spans="1:253" s="124" customFormat="1" ht="56.25" hidden="1">
      <c r="A29" s="452" t="s">
        <v>482</v>
      </c>
      <c r="B29" s="451" t="s">
        <v>488</v>
      </c>
      <c r="C29" s="378"/>
      <c r="D29" s="396">
        <f>D30</f>
        <v>0</v>
      </c>
      <c r="E29" s="396">
        <f>E30</f>
        <v>0</v>
      </c>
      <c r="F29" s="396">
        <f>F30</f>
        <v>0</v>
      </c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3"/>
      <c r="DV29" s="123"/>
      <c r="DW29" s="123"/>
      <c r="DX29" s="123"/>
      <c r="DY29" s="123"/>
      <c r="DZ29" s="123"/>
      <c r="EA29" s="123"/>
      <c r="EB29" s="123"/>
      <c r="EC29" s="123"/>
      <c r="ED29" s="123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3"/>
      <c r="IP29" s="123"/>
      <c r="IQ29" s="123"/>
      <c r="IR29" s="123"/>
      <c r="IS29" s="123"/>
    </row>
    <row r="30" spans="1:253" s="123" customFormat="1" ht="75" hidden="1">
      <c r="A30" s="403" t="s">
        <v>489</v>
      </c>
      <c r="B30" s="451" t="s">
        <v>488</v>
      </c>
      <c r="C30" s="378" t="s">
        <v>234</v>
      </c>
      <c r="D30" s="404">
        <v>0</v>
      </c>
      <c r="E30" s="404">
        <v>0</v>
      </c>
      <c r="F30" s="404">
        <v>0</v>
      </c>
    </row>
    <row r="31" spans="1:253" s="123" customFormat="1" hidden="1">
      <c r="A31" s="428" t="s">
        <v>290</v>
      </c>
      <c r="B31" s="451" t="s">
        <v>490</v>
      </c>
      <c r="C31" s="129"/>
      <c r="D31" s="396">
        <f>D33+D34+D32</f>
        <v>0</v>
      </c>
      <c r="E31" s="396">
        <f>E33+E34+E32</f>
        <v>0</v>
      </c>
      <c r="F31" s="396">
        <f>F33+F34+F32</f>
        <v>0</v>
      </c>
    </row>
    <row r="32" spans="1:253" s="123" customFormat="1" ht="75" hidden="1">
      <c r="A32" s="403" t="s">
        <v>489</v>
      </c>
      <c r="B32" s="451" t="s">
        <v>490</v>
      </c>
      <c r="C32" s="378" t="s">
        <v>234</v>
      </c>
      <c r="D32" s="404">
        <v>0</v>
      </c>
      <c r="E32" s="404">
        <v>0</v>
      </c>
      <c r="F32" s="404">
        <v>0</v>
      </c>
    </row>
    <row r="33" spans="1:253" s="123" customFormat="1" ht="37.5" hidden="1">
      <c r="A33" s="375" t="s">
        <v>242</v>
      </c>
      <c r="B33" s="407" t="s">
        <v>490</v>
      </c>
      <c r="C33" s="129" t="s">
        <v>243</v>
      </c>
      <c r="D33" s="404">
        <v>0</v>
      </c>
      <c r="E33" s="404">
        <v>0</v>
      </c>
      <c r="F33" s="404">
        <v>0</v>
      </c>
    </row>
    <row r="34" spans="1:253" s="123" customFormat="1" hidden="1">
      <c r="A34" s="375" t="s">
        <v>244</v>
      </c>
      <c r="B34" s="378" t="s">
        <v>490</v>
      </c>
      <c r="C34" s="378" t="s">
        <v>245</v>
      </c>
      <c r="D34" s="404">
        <v>0</v>
      </c>
      <c r="E34" s="404">
        <v>0</v>
      </c>
      <c r="F34" s="404">
        <v>0</v>
      </c>
    </row>
    <row r="35" spans="1:253" s="123" customFormat="1" ht="75">
      <c r="A35" s="465" t="s">
        <v>539</v>
      </c>
      <c r="B35" s="407" t="s">
        <v>493</v>
      </c>
      <c r="C35" s="378"/>
      <c r="D35" s="404">
        <f t="shared" ref="D35:F38" si="0">D36</f>
        <v>1000</v>
      </c>
      <c r="E35" s="404">
        <f t="shared" si="0"/>
        <v>1000</v>
      </c>
      <c r="F35" s="404">
        <f t="shared" si="0"/>
        <v>1000</v>
      </c>
      <c r="G35" s="395"/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395"/>
      <c r="T35" s="395"/>
      <c r="U35" s="395"/>
      <c r="V35" s="395"/>
      <c r="W35" s="395"/>
      <c r="X35" s="395"/>
      <c r="Y35" s="395"/>
      <c r="Z35" s="395"/>
      <c r="AA35" s="395"/>
      <c r="AB35" s="395"/>
      <c r="AC35" s="395"/>
      <c r="AD35" s="395"/>
      <c r="AE35" s="395"/>
      <c r="AF35" s="395"/>
      <c r="AG35" s="395"/>
      <c r="AH35" s="395"/>
      <c r="AI35" s="395"/>
      <c r="AJ35" s="395"/>
      <c r="AK35" s="395"/>
      <c r="AL35" s="395"/>
      <c r="AM35" s="395"/>
      <c r="AN35" s="395"/>
      <c r="AO35" s="395"/>
      <c r="AP35" s="395"/>
      <c r="AQ35" s="395"/>
      <c r="AR35" s="395"/>
      <c r="AS35" s="395"/>
      <c r="AT35" s="395"/>
      <c r="AU35" s="395"/>
      <c r="AV35" s="395"/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95"/>
      <c r="BN35" s="395"/>
      <c r="BO35" s="395"/>
      <c r="BP35" s="395"/>
      <c r="BQ35" s="395"/>
      <c r="BR35" s="395"/>
      <c r="BS35" s="395"/>
      <c r="BT35" s="395"/>
      <c r="BU35" s="395"/>
      <c r="BV35" s="395"/>
      <c r="BW35" s="395"/>
      <c r="BX35" s="395"/>
      <c r="BY35" s="395"/>
      <c r="BZ35" s="395"/>
      <c r="CA35" s="395"/>
      <c r="CB35" s="395"/>
      <c r="CC35" s="395"/>
      <c r="CD35" s="395"/>
      <c r="CE35" s="395"/>
      <c r="CF35" s="395"/>
      <c r="CG35" s="395"/>
      <c r="CH35" s="395"/>
      <c r="CI35" s="395"/>
      <c r="CJ35" s="395"/>
      <c r="CK35" s="395"/>
      <c r="CL35" s="395"/>
      <c r="CM35" s="395"/>
      <c r="CN35" s="395"/>
      <c r="CO35" s="395"/>
      <c r="CP35" s="395"/>
      <c r="CQ35" s="395"/>
      <c r="CR35" s="395"/>
      <c r="CS35" s="395"/>
      <c r="CT35" s="395"/>
      <c r="CU35" s="395"/>
      <c r="CV35" s="395"/>
      <c r="CW35" s="395"/>
      <c r="CX35" s="395"/>
      <c r="CY35" s="395"/>
      <c r="CZ35" s="395"/>
      <c r="DA35" s="395"/>
      <c r="DB35" s="395"/>
      <c r="DC35" s="395"/>
      <c r="DD35" s="395"/>
      <c r="DE35" s="395"/>
      <c r="DF35" s="395"/>
      <c r="DG35" s="395"/>
      <c r="DH35" s="395"/>
      <c r="DI35" s="395"/>
      <c r="DJ35" s="395"/>
      <c r="DK35" s="395"/>
      <c r="DL35" s="395"/>
      <c r="DM35" s="395"/>
      <c r="DN35" s="395"/>
      <c r="DO35" s="395"/>
      <c r="DP35" s="395"/>
      <c r="DQ35" s="395"/>
      <c r="DR35" s="395"/>
      <c r="DS35" s="395"/>
      <c r="DT35" s="395"/>
      <c r="DU35" s="395"/>
      <c r="DV35" s="395"/>
      <c r="DW35" s="395"/>
      <c r="DX35" s="395"/>
      <c r="DY35" s="395"/>
      <c r="DZ35" s="395"/>
      <c r="EA35" s="395"/>
      <c r="EB35" s="395"/>
      <c r="EC35" s="395"/>
      <c r="ED35" s="395"/>
      <c r="EE35" s="395"/>
      <c r="EF35" s="395"/>
      <c r="EG35" s="395"/>
      <c r="EH35" s="395"/>
      <c r="EI35" s="395"/>
      <c r="EJ35" s="395"/>
      <c r="EK35" s="395"/>
      <c r="EL35" s="395"/>
      <c r="EM35" s="395"/>
      <c r="EN35" s="395"/>
      <c r="EO35" s="395"/>
      <c r="EP35" s="395"/>
      <c r="EQ35" s="395"/>
      <c r="ER35" s="395"/>
      <c r="ES35" s="395"/>
      <c r="ET35" s="395"/>
      <c r="EU35" s="395"/>
      <c r="EV35" s="395"/>
      <c r="EW35" s="395"/>
      <c r="EX35" s="395"/>
      <c r="EY35" s="395"/>
      <c r="EZ35" s="395"/>
      <c r="FA35" s="395"/>
      <c r="FB35" s="395"/>
      <c r="FC35" s="395"/>
      <c r="FD35" s="395"/>
      <c r="FE35" s="395"/>
      <c r="FF35" s="395"/>
      <c r="FG35" s="395"/>
      <c r="FH35" s="395"/>
      <c r="FI35" s="395"/>
      <c r="FJ35" s="395"/>
      <c r="FK35" s="395"/>
      <c r="FL35" s="395"/>
      <c r="FM35" s="395"/>
      <c r="FN35" s="395"/>
      <c r="FO35" s="395"/>
      <c r="FP35" s="395"/>
      <c r="FQ35" s="395"/>
      <c r="FR35" s="395"/>
      <c r="FS35" s="395"/>
      <c r="FT35" s="395"/>
      <c r="FU35" s="395"/>
      <c r="FV35" s="395"/>
      <c r="FW35" s="395"/>
      <c r="FX35" s="395"/>
      <c r="FY35" s="395"/>
      <c r="FZ35" s="395"/>
      <c r="GA35" s="395"/>
      <c r="GB35" s="395"/>
      <c r="GC35" s="395"/>
      <c r="GD35" s="395"/>
      <c r="GE35" s="395"/>
      <c r="GF35" s="395"/>
      <c r="GG35" s="395"/>
      <c r="GH35" s="395"/>
      <c r="GI35" s="395"/>
      <c r="GJ35" s="395"/>
      <c r="GK35" s="395"/>
      <c r="GL35" s="395"/>
      <c r="GM35" s="395"/>
      <c r="GN35" s="395"/>
      <c r="GO35" s="395"/>
      <c r="GP35" s="395"/>
      <c r="GQ35" s="395"/>
      <c r="GR35" s="395"/>
      <c r="GS35" s="395"/>
      <c r="GT35" s="395"/>
      <c r="GU35" s="395"/>
      <c r="GV35" s="395"/>
      <c r="GW35" s="395"/>
      <c r="GX35" s="395"/>
      <c r="GY35" s="395"/>
      <c r="GZ35" s="395"/>
      <c r="HA35" s="395"/>
      <c r="HB35" s="395"/>
      <c r="HC35" s="395"/>
      <c r="HD35" s="395"/>
      <c r="HE35" s="395"/>
      <c r="HF35" s="395"/>
      <c r="HG35" s="395"/>
      <c r="HH35" s="395"/>
      <c r="HI35" s="395"/>
      <c r="HJ35" s="395"/>
      <c r="HK35" s="395"/>
      <c r="HL35" s="395"/>
      <c r="HM35" s="395"/>
      <c r="HN35" s="395"/>
      <c r="HO35" s="395"/>
      <c r="HP35" s="395"/>
      <c r="HQ35" s="395"/>
      <c r="HR35" s="395"/>
      <c r="HS35" s="395"/>
      <c r="HT35" s="395"/>
      <c r="HU35" s="395"/>
      <c r="HV35" s="395"/>
      <c r="HW35" s="395"/>
      <c r="HX35" s="395"/>
      <c r="HY35" s="395"/>
      <c r="HZ35" s="395"/>
      <c r="IA35" s="395"/>
      <c r="IB35" s="395"/>
      <c r="IC35" s="395"/>
      <c r="ID35" s="395"/>
      <c r="IE35" s="395"/>
      <c r="IF35" s="395"/>
      <c r="IG35" s="395"/>
      <c r="IH35" s="395"/>
      <c r="II35" s="395"/>
      <c r="IJ35" s="395"/>
      <c r="IK35" s="395"/>
      <c r="IL35" s="395"/>
      <c r="IM35" s="395"/>
      <c r="IN35" s="395"/>
      <c r="IO35" s="395"/>
      <c r="IP35" s="395"/>
      <c r="IQ35" s="395"/>
      <c r="IR35" s="395"/>
      <c r="IS35" s="395"/>
    </row>
    <row r="36" spans="1:253" s="123" customFormat="1" ht="93.75">
      <c r="A36" s="434" t="s">
        <v>494</v>
      </c>
      <c r="B36" s="407" t="s">
        <v>495</v>
      </c>
      <c r="C36" s="378"/>
      <c r="D36" s="414">
        <f t="shared" si="0"/>
        <v>1000</v>
      </c>
      <c r="E36" s="414">
        <f t="shared" si="0"/>
        <v>1000</v>
      </c>
      <c r="F36" s="414">
        <f t="shared" si="0"/>
        <v>1000</v>
      </c>
      <c r="G36" s="395"/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395"/>
      <c r="U36" s="395"/>
      <c r="V36" s="395"/>
      <c r="W36" s="395"/>
      <c r="X36" s="395"/>
      <c r="Y36" s="395"/>
      <c r="Z36" s="395"/>
      <c r="AA36" s="395"/>
      <c r="AB36" s="395"/>
      <c r="AC36" s="395"/>
      <c r="AD36" s="395"/>
      <c r="AE36" s="395"/>
      <c r="AF36" s="395"/>
      <c r="AG36" s="395"/>
      <c r="AH36" s="395"/>
      <c r="AI36" s="395"/>
      <c r="AJ36" s="395"/>
      <c r="AK36" s="395"/>
      <c r="AL36" s="395"/>
      <c r="AM36" s="395"/>
      <c r="AN36" s="395"/>
      <c r="AO36" s="395"/>
      <c r="AP36" s="395"/>
      <c r="AQ36" s="395"/>
      <c r="AR36" s="395"/>
      <c r="AS36" s="395"/>
      <c r="AT36" s="395"/>
      <c r="AU36" s="395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95"/>
      <c r="BN36" s="395"/>
      <c r="BO36" s="395"/>
      <c r="BP36" s="395"/>
      <c r="BQ36" s="395"/>
      <c r="BR36" s="395"/>
      <c r="BS36" s="395"/>
      <c r="BT36" s="395"/>
      <c r="BU36" s="395"/>
      <c r="BV36" s="395"/>
      <c r="BW36" s="395"/>
      <c r="BX36" s="395"/>
      <c r="BY36" s="395"/>
      <c r="BZ36" s="395"/>
      <c r="CA36" s="395"/>
      <c r="CB36" s="395"/>
      <c r="CC36" s="395"/>
      <c r="CD36" s="395"/>
      <c r="CE36" s="395"/>
      <c r="CF36" s="395"/>
      <c r="CG36" s="395"/>
      <c r="CH36" s="395"/>
      <c r="CI36" s="395"/>
      <c r="CJ36" s="395"/>
      <c r="CK36" s="395"/>
      <c r="CL36" s="395"/>
      <c r="CM36" s="395"/>
      <c r="CN36" s="395"/>
      <c r="CO36" s="395"/>
      <c r="CP36" s="395"/>
      <c r="CQ36" s="395"/>
      <c r="CR36" s="395"/>
      <c r="CS36" s="395"/>
      <c r="CT36" s="395"/>
      <c r="CU36" s="395"/>
      <c r="CV36" s="395"/>
      <c r="CW36" s="395"/>
      <c r="CX36" s="395"/>
      <c r="CY36" s="395"/>
      <c r="CZ36" s="395"/>
      <c r="DA36" s="395"/>
      <c r="DB36" s="395"/>
      <c r="DC36" s="395"/>
      <c r="DD36" s="395"/>
      <c r="DE36" s="395"/>
      <c r="DF36" s="395"/>
      <c r="DG36" s="395"/>
      <c r="DH36" s="395"/>
      <c r="DI36" s="395"/>
      <c r="DJ36" s="395"/>
      <c r="DK36" s="395"/>
      <c r="DL36" s="395"/>
      <c r="DM36" s="395"/>
      <c r="DN36" s="395"/>
      <c r="DO36" s="395"/>
      <c r="DP36" s="395"/>
      <c r="DQ36" s="395"/>
      <c r="DR36" s="395"/>
      <c r="DS36" s="395"/>
      <c r="DT36" s="395"/>
      <c r="DU36" s="395"/>
      <c r="DV36" s="395"/>
      <c r="DW36" s="395"/>
      <c r="DX36" s="395"/>
      <c r="DY36" s="395"/>
      <c r="DZ36" s="395"/>
      <c r="EA36" s="395"/>
      <c r="EB36" s="395"/>
      <c r="EC36" s="395"/>
      <c r="ED36" s="395"/>
      <c r="EE36" s="395"/>
      <c r="EF36" s="395"/>
      <c r="EG36" s="395"/>
      <c r="EH36" s="395"/>
      <c r="EI36" s="395"/>
      <c r="EJ36" s="395"/>
      <c r="EK36" s="395"/>
      <c r="EL36" s="395"/>
      <c r="EM36" s="395"/>
      <c r="EN36" s="395"/>
      <c r="EO36" s="395"/>
      <c r="EP36" s="395"/>
      <c r="EQ36" s="395"/>
      <c r="ER36" s="395"/>
      <c r="ES36" s="395"/>
      <c r="ET36" s="395"/>
      <c r="EU36" s="395"/>
      <c r="EV36" s="395"/>
      <c r="EW36" s="395"/>
      <c r="EX36" s="395"/>
      <c r="EY36" s="395"/>
      <c r="EZ36" s="395"/>
      <c r="FA36" s="395"/>
      <c r="FB36" s="395"/>
      <c r="FC36" s="395"/>
      <c r="FD36" s="395"/>
      <c r="FE36" s="395"/>
      <c r="FF36" s="395"/>
      <c r="FG36" s="395"/>
      <c r="FH36" s="395"/>
      <c r="FI36" s="395"/>
      <c r="FJ36" s="395"/>
      <c r="FK36" s="395"/>
      <c r="FL36" s="395"/>
      <c r="FM36" s="395"/>
      <c r="FN36" s="395"/>
      <c r="FO36" s="395"/>
      <c r="FP36" s="395"/>
      <c r="FQ36" s="395"/>
      <c r="FR36" s="395"/>
      <c r="FS36" s="395"/>
      <c r="FT36" s="395"/>
      <c r="FU36" s="395"/>
      <c r="FV36" s="395"/>
      <c r="FW36" s="395"/>
      <c r="FX36" s="395"/>
      <c r="FY36" s="395"/>
      <c r="FZ36" s="395"/>
      <c r="GA36" s="395"/>
      <c r="GB36" s="395"/>
      <c r="GC36" s="395"/>
      <c r="GD36" s="395"/>
      <c r="GE36" s="395"/>
      <c r="GF36" s="395"/>
      <c r="GG36" s="395"/>
      <c r="GH36" s="395"/>
      <c r="GI36" s="395"/>
      <c r="GJ36" s="395"/>
      <c r="GK36" s="395"/>
      <c r="GL36" s="395"/>
      <c r="GM36" s="395"/>
      <c r="GN36" s="395"/>
      <c r="GO36" s="395"/>
      <c r="GP36" s="395"/>
      <c r="GQ36" s="395"/>
      <c r="GR36" s="395"/>
      <c r="GS36" s="395"/>
      <c r="GT36" s="395"/>
      <c r="GU36" s="395"/>
      <c r="GV36" s="395"/>
      <c r="GW36" s="395"/>
      <c r="GX36" s="395"/>
      <c r="GY36" s="395"/>
      <c r="GZ36" s="395"/>
      <c r="HA36" s="395"/>
      <c r="HB36" s="395"/>
      <c r="HC36" s="395"/>
      <c r="HD36" s="395"/>
      <c r="HE36" s="395"/>
      <c r="HF36" s="395"/>
      <c r="HG36" s="395"/>
      <c r="HH36" s="395"/>
      <c r="HI36" s="395"/>
      <c r="HJ36" s="395"/>
      <c r="HK36" s="395"/>
      <c r="HL36" s="395"/>
      <c r="HM36" s="395"/>
      <c r="HN36" s="395"/>
      <c r="HO36" s="395"/>
      <c r="HP36" s="395"/>
      <c r="HQ36" s="395"/>
      <c r="HR36" s="395"/>
      <c r="HS36" s="395"/>
      <c r="HT36" s="395"/>
      <c r="HU36" s="395"/>
      <c r="HV36" s="395"/>
      <c r="HW36" s="395"/>
      <c r="HX36" s="395"/>
      <c r="HY36" s="395"/>
      <c r="HZ36" s="395"/>
      <c r="IA36" s="395"/>
      <c r="IB36" s="395"/>
      <c r="IC36" s="395"/>
      <c r="ID36" s="395"/>
      <c r="IE36" s="395"/>
      <c r="IF36" s="395"/>
      <c r="IG36" s="395"/>
      <c r="IH36" s="395"/>
      <c r="II36" s="395"/>
      <c r="IJ36" s="395"/>
      <c r="IK36" s="395"/>
      <c r="IL36" s="395"/>
      <c r="IM36" s="395"/>
      <c r="IN36" s="395"/>
      <c r="IO36" s="395"/>
      <c r="IP36" s="395"/>
      <c r="IQ36" s="395"/>
      <c r="IR36" s="395"/>
      <c r="IS36" s="395"/>
    </row>
    <row r="37" spans="1:253" s="123" customFormat="1" ht="56.25">
      <c r="A37" s="448" t="s">
        <v>496</v>
      </c>
      <c r="B37" s="407" t="s">
        <v>497</v>
      </c>
      <c r="C37" s="378"/>
      <c r="D37" s="414">
        <f t="shared" si="0"/>
        <v>1000</v>
      </c>
      <c r="E37" s="414">
        <f t="shared" si="0"/>
        <v>1000</v>
      </c>
      <c r="F37" s="414">
        <f t="shared" si="0"/>
        <v>1000</v>
      </c>
      <c r="G37" s="395"/>
      <c r="H37" s="395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395"/>
      <c r="T37" s="395"/>
      <c r="U37" s="395"/>
      <c r="V37" s="395"/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5"/>
      <c r="AL37" s="395"/>
      <c r="AM37" s="395"/>
      <c r="AN37" s="395"/>
      <c r="AO37" s="395"/>
      <c r="AP37" s="395"/>
      <c r="AQ37" s="395"/>
      <c r="AR37" s="395"/>
      <c r="AS37" s="395"/>
      <c r="AT37" s="395"/>
      <c r="AU37" s="395"/>
      <c r="AV37" s="395"/>
      <c r="AW37" s="395"/>
      <c r="AX37" s="395"/>
      <c r="AY37" s="395"/>
      <c r="AZ37" s="395"/>
      <c r="BA37" s="395"/>
      <c r="BB37" s="395"/>
      <c r="BC37" s="395"/>
      <c r="BD37" s="395"/>
      <c r="BE37" s="395"/>
      <c r="BF37" s="395"/>
      <c r="BG37" s="395"/>
      <c r="BH37" s="395"/>
      <c r="BI37" s="395"/>
      <c r="BJ37" s="395"/>
      <c r="BK37" s="395"/>
      <c r="BL37" s="395"/>
      <c r="BM37" s="395"/>
      <c r="BN37" s="395"/>
      <c r="BO37" s="395"/>
      <c r="BP37" s="395"/>
      <c r="BQ37" s="395"/>
      <c r="BR37" s="395"/>
      <c r="BS37" s="395"/>
      <c r="BT37" s="395"/>
      <c r="BU37" s="395"/>
      <c r="BV37" s="395"/>
      <c r="BW37" s="395"/>
      <c r="BX37" s="395"/>
      <c r="BY37" s="395"/>
      <c r="BZ37" s="395"/>
      <c r="CA37" s="395"/>
      <c r="CB37" s="395"/>
      <c r="CC37" s="395"/>
      <c r="CD37" s="395"/>
      <c r="CE37" s="395"/>
      <c r="CF37" s="395"/>
      <c r="CG37" s="395"/>
      <c r="CH37" s="395"/>
      <c r="CI37" s="395"/>
      <c r="CJ37" s="395"/>
      <c r="CK37" s="395"/>
      <c r="CL37" s="395"/>
      <c r="CM37" s="395"/>
      <c r="CN37" s="395"/>
      <c r="CO37" s="395"/>
      <c r="CP37" s="395"/>
      <c r="CQ37" s="395"/>
      <c r="CR37" s="395"/>
      <c r="CS37" s="395"/>
      <c r="CT37" s="395"/>
      <c r="CU37" s="395"/>
      <c r="CV37" s="395"/>
      <c r="CW37" s="395"/>
      <c r="CX37" s="395"/>
      <c r="CY37" s="395"/>
      <c r="CZ37" s="395"/>
      <c r="DA37" s="395"/>
      <c r="DB37" s="395"/>
      <c r="DC37" s="395"/>
      <c r="DD37" s="395"/>
      <c r="DE37" s="395"/>
      <c r="DF37" s="395"/>
      <c r="DG37" s="395"/>
      <c r="DH37" s="395"/>
      <c r="DI37" s="395"/>
      <c r="DJ37" s="395"/>
      <c r="DK37" s="395"/>
      <c r="DL37" s="395"/>
      <c r="DM37" s="395"/>
      <c r="DN37" s="395"/>
      <c r="DO37" s="395"/>
      <c r="DP37" s="395"/>
      <c r="DQ37" s="395"/>
      <c r="DR37" s="395"/>
      <c r="DS37" s="395"/>
      <c r="DT37" s="395"/>
      <c r="DU37" s="395"/>
      <c r="DV37" s="395"/>
      <c r="DW37" s="395"/>
      <c r="DX37" s="395"/>
      <c r="DY37" s="395"/>
      <c r="DZ37" s="395"/>
      <c r="EA37" s="395"/>
      <c r="EB37" s="395"/>
      <c r="EC37" s="395"/>
      <c r="ED37" s="395"/>
      <c r="EE37" s="395"/>
      <c r="EF37" s="395"/>
      <c r="EG37" s="395"/>
      <c r="EH37" s="395"/>
      <c r="EI37" s="395"/>
      <c r="EJ37" s="395"/>
      <c r="EK37" s="395"/>
      <c r="EL37" s="395"/>
      <c r="EM37" s="395"/>
      <c r="EN37" s="395"/>
      <c r="EO37" s="395"/>
      <c r="EP37" s="395"/>
      <c r="EQ37" s="395"/>
      <c r="ER37" s="395"/>
      <c r="ES37" s="395"/>
      <c r="ET37" s="395"/>
      <c r="EU37" s="395"/>
      <c r="EV37" s="395"/>
      <c r="EW37" s="395"/>
      <c r="EX37" s="395"/>
      <c r="EY37" s="395"/>
      <c r="EZ37" s="395"/>
      <c r="FA37" s="395"/>
      <c r="FB37" s="395"/>
      <c r="FC37" s="395"/>
      <c r="FD37" s="395"/>
      <c r="FE37" s="395"/>
      <c r="FF37" s="395"/>
      <c r="FG37" s="395"/>
      <c r="FH37" s="395"/>
      <c r="FI37" s="395"/>
      <c r="FJ37" s="395"/>
      <c r="FK37" s="395"/>
      <c r="FL37" s="395"/>
      <c r="FM37" s="395"/>
      <c r="FN37" s="395"/>
      <c r="FO37" s="395"/>
      <c r="FP37" s="395"/>
      <c r="FQ37" s="395"/>
      <c r="FR37" s="395"/>
      <c r="FS37" s="395"/>
      <c r="FT37" s="395"/>
      <c r="FU37" s="395"/>
      <c r="FV37" s="395"/>
      <c r="FW37" s="395"/>
      <c r="FX37" s="395"/>
      <c r="FY37" s="395"/>
      <c r="FZ37" s="395"/>
      <c r="GA37" s="395"/>
      <c r="GB37" s="395"/>
      <c r="GC37" s="395"/>
      <c r="GD37" s="395"/>
      <c r="GE37" s="395"/>
      <c r="GF37" s="395"/>
      <c r="GG37" s="395"/>
      <c r="GH37" s="395"/>
      <c r="GI37" s="395"/>
      <c r="GJ37" s="395"/>
      <c r="GK37" s="395"/>
      <c r="GL37" s="395"/>
      <c r="GM37" s="395"/>
      <c r="GN37" s="395"/>
      <c r="GO37" s="395"/>
      <c r="GP37" s="395"/>
      <c r="GQ37" s="395"/>
      <c r="GR37" s="395"/>
      <c r="GS37" s="395"/>
      <c r="GT37" s="395"/>
      <c r="GU37" s="395"/>
      <c r="GV37" s="395"/>
      <c r="GW37" s="395"/>
      <c r="GX37" s="395"/>
      <c r="GY37" s="395"/>
      <c r="GZ37" s="395"/>
      <c r="HA37" s="395"/>
      <c r="HB37" s="395"/>
      <c r="HC37" s="395"/>
      <c r="HD37" s="395"/>
      <c r="HE37" s="395"/>
      <c r="HF37" s="395"/>
      <c r="HG37" s="395"/>
      <c r="HH37" s="395"/>
      <c r="HI37" s="395"/>
      <c r="HJ37" s="395"/>
      <c r="HK37" s="395"/>
      <c r="HL37" s="395"/>
      <c r="HM37" s="395"/>
      <c r="HN37" s="395"/>
      <c r="HO37" s="395"/>
      <c r="HP37" s="395"/>
      <c r="HQ37" s="395"/>
      <c r="HR37" s="395"/>
      <c r="HS37" s="395"/>
      <c r="HT37" s="395"/>
      <c r="HU37" s="395"/>
      <c r="HV37" s="395"/>
      <c r="HW37" s="395"/>
      <c r="HX37" s="395"/>
      <c r="HY37" s="395"/>
      <c r="HZ37" s="395"/>
      <c r="IA37" s="395"/>
      <c r="IB37" s="395"/>
      <c r="IC37" s="395"/>
      <c r="ID37" s="395"/>
      <c r="IE37" s="395"/>
      <c r="IF37" s="395"/>
      <c r="IG37" s="395"/>
      <c r="IH37" s="395"/>
      <c r="II37" s="395"/>
      <c r="IJ37" s="395"/>
      <c r="IK37" s="395"/>
      <c r="IL37" s="395"/>
      <c r="IM37" s="395"/>
      <c r="IN37" s="395"/>
      <c r="IO37" s="395"/>
      <c r="IP37" s="395"/>
      <c r="IQ37" s="395"/>
      <c r="IR37" s="395"/>
      <c r="IS37" s="395"/>
    </row>
    <row r="38" spans="1:253" s="123" customFormat="1" ht="37.5">
      <c r="A38" s="450" t="s">
        <v>498</v>
      </c>
      <c r="B38" s="407" t="s">
        <v>499</v>
      </c>
      <c r="C38" s="378"/>
      <c r="D38" s="404">
        <f t="shared" si="0"/>
        <v>1000</v>
      </c>
      <c r="E38" s="404">
        <f t="shared" si="0"/>
        <v>1000</v>
      </c>
      <c r="F38" s="404">
        <f t="shared" si="0"/>
        <v>1000</v>
      </c>
      <c r="G38" s="395"/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  <c r="AJ38" s="395"/>
      <c r="AK38" s="395"/>
      <c r="AL38" s="395"/>
      <c r="AM38" s="395"/>
      <c r="AN38" s="395"/>
      <c r="AO38" s="395"/>
      <c r="AP38" s="395"/>
      <c r="AQ38" s="395"/>
      <c r="AR38" s="395"/>
      <c r="AS38" s="395"/>
      <c r="AT38" s="395"/>
      <c r="AU38" s="395"/>
      <c r="AV38" s="395"/>
      <c r="AW38" s="395"/>
      <c r="AX38" s="395"/>
      <c r="AY38" s="395"/>
      <c r="AZ38" s="395"/>
      <c r="BA38" s="395"/>
      <c r="BB38" s="395"/>
      <c r="BC38" s="395"/>
      <c r="BD38" s="395"/>
      <c r="BE38" s="395"/>
      <c r="BF38" s="395"/>
      <c r="BG38" s="395"/>
      <c r="BH38" s="395"/>
      <c r="BI38" s="395"/>
      <c r="BJ38" s="395"/>
      <c r="BK38" s="395"/>
      <c r="BL38" s="395"/>
      <c r="BM38" s="395"/>
      <c r="BN38" s="395"/>
      <c r="BO38" s="395"/>
      <c r="BP38" s="395"/>
      <c r="BQ38" s="395"/>
      <c r="BR38" s="395"/>
      <c r="BS38" s="395"/>
      <c r="BT38" s="395"/>
      <c r="BU38" s="395"/>
      <c r="BV38" s="395"/>
      <c r="BW38" s="395"/>
      <c r="BX38" s="395"/>
      <c r="BY38" s="395"/>
      <c r="BZ38" s="395"/>
      <c r="CA38" s="395"/>
      <c r="CB38" s="395"/>
      <c r="CC38" s="395"/>
      <c r="CD38" s="395"/>
      <c r="CE38" s="395"/>
      <c r="CF38" s="395"/>
      <c r="CG38" s="395"/>
      <c r="CH38" s="395"/>
      <c r="CI38" s="395"/>
      <c r="CJ38" s="395"/>
      <c r="CK38" s="395"/>
      <c r="CL38" s="395"/>
      <c r="CM38" s="395"/>
      <c r="CN38" s="395"/>
      <c r="CO38" s="395"/>
      <c r="CP38" s="395"/>
      <c r="CQ38" s="395"/>
      <c r="CR38" s="395"/>
      <c r="CS38" s="395"/>
      <c r="CT38" s="395"/>
      <c r="CU38" s="395"/>
      <c r="CV38" s="395"/>
      <c r="CW38" s="395"/>
      <c r="CX38" s="395"/>
      <c r="CY38" s="395"/>
      <c r="CZ38" s="395"/>
      <c r="DA38" s="395"/>
      <c r="DB38" s="395"/>
      <c r="DC38" s="395"/>
      <c r="DD38" s="395"/>
      <c r="DE38" s="395"/>
      <c r="DF38" s="395"/>
      <c r="DG38" s="395"/>
      <c r="DH38" s="395"/>
      <c r="DI38" s="395"/>
      <c r="DJ38" s="395"/>
      <c r="DK38" s="395"/>
      <c r="DL38" s="395"/>
      <c r="DM38" s="395"/>
      <c r="DN38" s="395"/>
      <c r="DO38" s="395"/>
      <c r="DP38" s="395"/>
      <c r="DQ38" s="395"/>
      <c r="DR38" s="395"/>
      <c r="DS38" s="395"/>
      <c r="DT38" s="395"/>
      <c r="DU38" s="395"/>
      <c r="DV38" s="395"/>
      <c r="DW38" s="395"/>
      <c r="DX38" s="395"/>
      <c r="DY38" s="395"/>
      <c r="DZ38" s="395"/>
      <c r="EA38" s="395"/>
      <c r="EB38" s="395"/>
      <c r="EC38" s="395"/>
      <c r="ED38" s="395"/>
      <c r="EE38" s="395"/>
      <c r="EF38" s="395"/>
      <c r="EG38" s="395"/>
      <c r="EH38" s="395"/>
      <c r="EI38" s="395"/>
      <c r="EJ38" s="395"/>
      <c r="EK38" s="395"/>
      <c r="EL38" s="395"/>
      <c r="EM38" s="395"/>
      <c r="EN38" s="395"/>
      <c r="EO38" s="395"/>
      <c r="EP38" s="395"/>
      <c r="EQ38" s="395"/>
      <c r="ER38" s="395"/>
      <c r="ES38" s="395"/>
      <c r="ET38" s="395"/>
      <c r="EU38" s="395"/>
      <c r="EV38" s="395"/>
      <c r="EW38" s="395"/>
      <c r="EX38" s="395"/>
      <c r="EY38" s="395"/>
      <c r="EZ38" s="395"/>
      <c r="FA38" s="395"/>
      <c r="FB38" s="395"/>
      <c r="FC38" s="395"/>
      <c r="FD38" s="395"/>
      <c r="FE38" s="395"/>
      <c r="FF38" s="395"/>
      <c r="FG38" s="395"/>
      <c r="FH38" s="395"/>
      <c r="FI38" s="395"/>
      <c r="FJ38" s="395"/>
      <c r="FK38" s="395"/>
      <c r="FL38" s="395"/>
      <c r="FM38" s="395"/>
      <c r="FN38" s="395"/>
      <c r="FO38" s="395"/>
      <c r="FP38" s="395"/>
      <c r="FQ38" s="395"/>
      <c r="FR38" s="395"/>
      <c r="FS38" s="395"/>
      <c r="FT38" s="395"/>
      <c r="FU38" s="395"/>
      <c r="FV38" s="395"/>
      <c r="FW38" s="395"/>
      <c r="FX38" s="395"/>
      <c r="FY38" s="395"/>
      <c r="FZ38" s="395"/>
      <c r="GA38" s="395"/>
      <c r="GB38" s="395"/>
      <c r="GC38" s="395"/>
      <c r="GD38" s="395"/>
      <c r="GE38" s="395"/>
      <c r="GF38" s="395"/>
      <c r="GG38" s="395"/>
      <c r="GH38" s="395"/>
      <c r="GI38" s="395"/>
      <c r="GJ38" s="395"/>
      <c r="GK38" s="395"/>
      <c r="GL38" s="395"/>
      <c r="GM38" s="395"/>
      <c r="GN38" s="395"/>
      <c r="GO38" s="395"/>
      <c r="GP38" s="395"/>
      <c r="GQ38" s="395"/>
      <c r="GR38" s="395"/>
      <c r="GS38" s="395"/>
      <c r="GT38" s="395"/>
      <c r="GU38" s="395"/>
      <c r="GV38" s="395"/>
      <c r="GW38" s="395"/>
      <c r="GX38" s="395"/>
      <c r="GY38" s="395"/>
      <c r="GZ38" s="395"/>
      <c r="HA38" s="395"/>
      <c r="HB38" s="395"/>
      <c r="HC38" s="395"/>
      <c r="HD38" s="395"/>
      <c r="HE38" s="395"/>
      <c r="HF38" s="395"/>
      <c r="HG38" s="395"/>
      <c r="HH38" s="395"/>
      <c r="HI38" s="395"/>
      <c r="HJ38" s="395"/>
      <c r="HK38" s="395"/>
      <c r="HL38" s="395"/>
      <c r="HM38" s="395"/>
      <c r="HN38" s="395"/>
      <c r="HO38" s="395"/>
      <c r="HP38" s="395"/>
      <c r="HQ38" s="395"/>
      <c r="HR38" s="395"/>
      <c r="HS38" s="395"/>
      <c r="HT38" s="395"/>
      <c r="HU38" s="395"/>
      <c r="HV38" s="395"/>
      <c r="HW38" s="395"/>
      <c r="HX38" s="395"/>
      <c r="HY38" s="395"/>
      <c r="HZ38" s="395"/>
      <c r="IA38" s="395"/>
      <c r="IB38" s="395"/>
      <c r="IC38" s="395"/>
      <c r="ID38" s="395"/>
      <c r="IE38" s="395"/>
      <c r="IF38" s="395"/>
      <c r="IG38" s="395"/>
      <c r="IH38" s="395"/>
      <c r="II38" s="395"/>
      <c r="IJ38" s="395"/>
      <c r="IK38" s="395"/>
      <c r="IL38" s="395"/>
      <c r="IM38" s="395"/>
      <c r="IN38" s="395"/>
      <c r="IO38" s="395"/>
      <c r="IP38" s="395"/>
      <c r="IQ38" s="395"/>
      <c r="IR38" s="395"/>
      <c r="IS38" s="395"/>
    </row>
    <row r="39" spans="1:253" s="123" customFormat="1">
      <c r="A39" s="449" t="s">
        <v>500</v>
      </c>
      <c r="B39" s="407" t="s">
        <v>499</v>
      </c>
      <c r="C39" s="378" t="s">
        <v>501</v>
      </c>
      <c r="D39" s="404">
        <v>1000</v>
      </c>
      <c r="E39" s="404">
        <v>1000</v>
      </c>
      <c r="F39" s="404">
        <v>1000</v>
      </c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5"/>
      <c r="AL39" s="395"/>
      <c r="AM39" s="395"/>
      <c r="AN39" s="395"/>
      <c r="AO39" s="395"/>
      <c r="AP39" s="395"/>
      <c r="AQ39" s="395"/>
      <c r="AR39" s="395"/>
      <c r="AS39" s="395"/>
      <c r="AT39" s="395"/>
      <c r="AU39" s="395"/>
      <c r="AV39" s="395"/>
      <c r="AW39" s="395"/>
      <c r="AX39" s="395"/>
      <c r="AY39" s="395"/>
      <c r="AZ39" s="395"/>
      <c r="BA39" s="395"/>
      <c r="BB39" s="395"/>
      <c r="BC39" s="395"/>
      <c r="BD39" s="395"/>
      <c r="BE39" s="395"/>
      <c r="BF39" s="395"/>
      <c r="BG39" s="395"/>
      <c r="BH39" s="395"/>
      <c r="BI39" s="395"/>
      <c r="BJ39" s="395"/>
      <c r="BK39" s="395"/>
      <c r="BL39" s="395"/>
      <c r="BM39" s="395"/>
      <c r="BN39" s="395"/>
      <c r="BO39" s="395"/>
      <c r="BP39" s="395"/>
      <c r="BQ39" s="395"/>
      <c r="BR39" s="395"/>
      <c r="BS39" s="395"/>
      <c r="BT39" s="395"/>
      <c r="BU39" s="395"/>
      <c r="BV39" s="395"/>
      <c r="BW39" s="395"/>
      <c r="BX39" s="395"/>
      <c r="BY39" s="395"/>
      <c r="BZ39" s="395"/>
      <c r="CA39" s="395"/>
      <c r="CB39" s="395"/>
      <c r="CC39" s="395"/>
      <c r="CD39" s="395"/>
      <c r="CE39" s="395"/>
      <c r="CF39" s="395"/>
      <c r="CG39" s="395"/>
      <c r="CH39" s="395"/>
      <c r="CI39" s="395"/>
      <c r="CJ39" s="395"/>
      <c r="CK39" s="395"/>
      <c r="CL39" s="395"/>
      <c r="CM39" s="395"/>
      <c r="CN39" s="395"/>
      <c r="CO39" s="395"/>
      <c r="CP39" s="395"/>
      <c r="CQ39" s="395"/>
      <c r="CR39" s="395"/>
      <c r="CS39" s="395"/>
      <c r="CT39" s="395"/>
      <c r="CU39" s="395"/>
      <c r="CV39" s="395"/>
      <c r="CW39" s="395"/>
      <c r="CX39" s="395"/>
      <c r="CY39" s="395"/>
      <c r="CZ39" s="395"/>
      <c r="DA39" s="395"/>
      <c r="DB39" s="395"/>
      <c r="DC39" s="395"/>
      <c r="DD39" s="395"/>
      <c r="DE39" s="395"/>
      <c r="DF39" s="395"/>
      <c r="DG39" s="395"/>
      <c r="DH39" s="395"/>
      <c r="DI39" s="395"/>
      <c r="DJ39" s="395"/>
      <c r="DK39" s="395"/>
      <c r="DL39" s="395"/>
      <c r="DM39" s="395"/>
      <c r="DN39" s="395"/>
      <c r="DO39" s="395"/>
      <c r="DP39" s="395"/>
      <c r="DQ39" s="395"/>
      <c r="DR39" s="395"/>
      <c r="DS39" s="395"/>
      <c r="DT39" s="395"/>
      <c r="DU39" s="395"/>
      <c r="DV39" s="395"/>
      <c r="DW39" s="395"/>
      <c r="DX39" s="395"/>
      <c r="DY39" s="395"/>
      <c r="DZ39" s="395"/>
      <c r="EA39" s="395"/>
      <c r="EB39" s="395"/>
      <c r="EC39" s="395"/>
      <c r="ED39" s="395"/>
      <c r="EE39" s="395"/>
      <c r="EF39" s="395"/>
      <c r="EG39" s="395"/>
      <c r="EH39" s="395"/>
      <c r="EI39" s="395"/>
      <c r="EJ39" s="395"/>
      <c r="EK39" s="395"/>
      <c r="EL39" s="395"/>
      <c r="EM39" s="395"/>
      <c r="EN39" s="395"/>
      <c r="EO39" s="395"/>
      <c r="EP39" s="395"/>
      <c r="EQ39" s="395"/>
      <c r="ER39" s="395"/>
      <c r="ES39" s="395"/>
      <c r="ET39" s="395"/>
      <c r="EU39" s="395"/>
      <c r="EV39" s="395"/>
      <c r="EW39" s="395"/>
      <c r="EX39" s="395"/>
      <c r="EY39" s="395"/>
      <c r="EZ39" s="395"/>
      <c r="FA39" s="395"/>
      <c r="FB39" s="395"/>
      <c r="FC39" s="395"/>
      <c r="FD39" s="395"/>
      <c r="FE39" s="395"/>
      <c r="FF39" s="395"/>
      <c r="FG39" s="395"/>
      <c r="FH39" s="395"/>
      <c r="FI39" s="395"/>
      <c r="FJ39" s="395"/>
      <c r="FK39" s="395"/>
      <c r="FL39" s="395"/>
      <c r="FM39" s="395"/>
      <c r="FN39" s="395"/>
      <c r="FO39" s="395"/>
      <c r="FP39" s="395"/>
      <c r="FQ39" s="395"/>
      <c r="FR39" s="395"/>
      <c r="FS39" s="395"/>
      <c r="FT39" s="395"/>
      <c r="FU39" s="395"/>
      <c r="FV39" s="395"/>
      <c r="FW39" s="395"/>
      <c r="FX39" s="395"/>
      <c r="FY39" s="395"/>
      <c r="FZ39" s="395"/>
      <c r="GA39" s="395"/>
      <c r="GB39" s="395"/>
      <c r="GC39" s="395"/>
      <c r="GD39" s="395"/>
      <c r="GE39" s="395"/>
      <c r="GF39" s="395"/>
      <c r="GG39" s="395"/>
      <c r="GH39" s="395"/>
      <c r="GI39" s="395"/>
      <c r="GJ39" s="395"/>
      <c r="GK39" s="395"/>
      <c r="GL39" s="395"/>
      <c r="GM39" s="395"/>
      <c r="GN39" s="395"/>
      <c r="GO39" s="395"/>
      <c r="GP39" s="395"/>
      <c r="GQ39" s="395"/>
      <c r="GR39" s="395"/>
      <c r="GS39" s="395"/>
      <c r="GT39" s="395"/>
      <c r="GU39" s="395"/>
      <c r="GV39" s="395"/>
      <c r="GW39" s="395"/>
      <c r="GX39" s="395"/>
      <c r="GY39" s="395"/>
      <c r="GZ39" s="395"/>
      <c r="HA39" s="395"/>
      <c r="HB39" s="395"/>
      <c r="HC39" s="395"/>
      <c r="HD39" s="395"/>
      <c r="HE39" s="395"/>
      <c r="HF39" s="395"/>
      <c r="HG39" s="395"/>
      <c r="HH39" s="395"/>
      <c r="HI39" s="395"/>
      <c r="HJ39" s="395"/>
      <c r="HK39" s="395"/>
      <c r="HL39" s="395"/>
      <c r="HM39" s="395"/>
      <c r="HN39" s="395"/>
      <c r="HO39" s="395"/>
      <c r="HP39" s="395"/>
      <c r="HQ39" s="395"/>
      <c r="HR39" s="395"/>
      <c r="HS39" s="395"/>
      <c r="HT39" s="395"/>
      <c r="HU39" s="395"/>
      <c r="HV39" s="395"/>
      <c r="HW39" s="395"/>
      <c r="HX39" s="395"/>
      <c r="HY39" s="395"/>
      <c r="HZ39" s="395"/>
      <c r="IA39" s="395"/>
      <c r="IB39" s="395"/>
      <c r="IC39" s="395"/>
      <c r="ID39" s="395"/>
      <c r="IE39" s="395"/>
      <c r="IF39" s="395"/>
      <c r="IG39" s="395"/>
      <c r="IH39" s="395"/>
      <c r="II39" s="395"/>
      <c r="IJ39" s="395"/>
      <c r="IK39" s="395"/>
      <c r="IL39" s="395"/>
      <c r="IM39" s="395"/>
      <c r="IN39" s="395"/>
      <c r="IO39" s="395"/>
      <c r="IP39" s="395"/>
      <c r="IQ39" s="395"/>
      <c r="IR39" s="395"/>
      <c r="IS39" s="395"/>
    </row>
    <row r="40" spans="1:253" s="395" customFormat="1" ht="75">
      <c r="A40" s="464" t="s">
        <v>540</v>
      </c>
      <c r="B40" s="130" t="s">
        <v>348</v>
      </c>
      <c r="C40" s="131"/>
      <c r="D40" s="404">
        <f t="shared" ref="D40:F41" si="1">D41</f>
        <v>20000</v>
      </c>
      <c r="E40" s="404">
        <f t="shared" si="1"/>
        <v>20000</v>
      </c>
      <c r="F40" s="404">
        <f t="shared" si="1"/>
        <v>20000</v>
      </c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  <c r="HY40" s="123"/>
      <c r="HZ40" s="123"/>
      <c r="IA40" s="123"/>
      <c r="IB40" s="123"/>
      <c r="IC40" s="123"/>
      <c r="ID40" s="123"/>
      <c r="IE40" s="123"/>
      <c r="IF40" s="123"/>
      <c r="IG40" s="123"/>
      <c r="IH40" s="123"/>
      <c r="II40" s="123"/>
      <c r="IJ40" s="123"/>
      <c r="IK40" s="123"/>
      <c r="IL40" s="123"/>
      <c r="IM40" s="123"/>
      <c r="IN40" s="123"/>
      <c r="IO40" s="123"/>
      <c r="IP40" s="123"/>
      <c r="IQ40" s="123"/>
      <c r="IR40" s="123"/>
      <c r="IS40" s="123"/>
    </row>
    <row r="41" spans="1:253" s="395" customFormat="1" ht="93.75">
      <c r="A41" s="447" t="s">
        <v>349</v>
      </c>
      <c r="B41" s="446" t="s">
        <v>350</v>
      </c>
      <c r="C41" s="445"/>
      <c r="D41" s="404">
        <f t="shared" si="1"/>
        <v>20000</v>
      </c>
      <c r="E41" s="404">
        <f t="shared" si="1"/>
        <v>20000</v>
      </c>
      <c r="F41" s="404">
        <f t="shared" si="1"/>
        <v>20000</v>
      </c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3"/>
      <c r="EW41" s="123"/>
      <c r="EX41" s="123"/>
      <c r="EY41" s="123"/>
      <c r="EZ41" s="123"/>
      <c r="FA41" s="123"/>
      <c r="FB41" s="123"/>
      <c r="FC41" s="123"/>
      <c r="FD41" s="123"/>
      <c r="FE41" s="123"/>
      <c r="FF41" s="123"/>
      <c r="FG41" s="123"/>
      <c r="FH41" s="123"/>
      <c r="FI41" s="123"/>
      <c r="FJ41" s="123"/>
      <c r="FK41" s="123"/>
      <c r="FL41" s="123"/>
      <c r="FM41" s="123"/>
      <c r="FN41" s="123"/>
      <c r="FO41" s="123"/>
      <c r="FP41" s="123"/>
      <c r="FQ41" s="123"/>
      <c r="FR41" s="123"/>
      <c r="FS41" s="123"/>
      <c r="FT41" s="123"/>
      <c r="FU41" s="123"/>
      <c r="FV41" s="123"/>
      <c r="FW41" s="123"/>
      <c r="FX41" s="123"/>
      <c r="FY41" s="123"/>
      <c r="FZ41" s="123"/>
      <c r="GA41" s="123"/>
      <c r="GB41" s="123"/>
      <c r="GC41" s="123"/>
      <c r="GD41" s="123"/>
      <c r="GE41" s="123"/>
      <c r="GF41" s="123"/>
      <c r="GG41" s="123"/>
      <c r="GH41" s="123"/>
      <c r="GI41" s="123"/>
      <c r="GJ41" s="123"/>
      <c r="GK41" s="123"/>
      <c r="GL41" s="123"/>
      <c r="GM41" s="123"/>
      <c r="GN41" s="123"/>
      <c r="GO41" s="123"/>
      <c r="GP41" s="123"/>
      <c r="GQ41" s="123"/>
      <c r="GR41" s="123"/>
      <c r="GS41" s="123"/>
      <c r="GT41" s="123"/>
      <c r="GU41" s="123"/>
      <c r="GV41" s="123"/>
      <c r="GW41" s="123"/>
      <c r="GX41" s="123"/>
      <c r="GY41" s="123"/>
      <c r="GZ41" s="123"/>
      <c r="HA41" s="123"/>
      <c r="HB41" s="123"/>
      <c r="HC41" s="123"/>
      <c r="HD41" s="123"/>
      <c r="HE41" s="123"/>
      <c r="HF41" s="123"/>
      <c r="HG41" s="123"/>
      <c r="HH41" s="123"/>
      <c r="HI41" s="123"/>
      <c r="HJ41" s="123"/>
      <c r="HK41" s="123"/>
      <c r="HL41" s="123"/>
      <c r="HM41" s="123"/>
      <c r="HN41" s="123"/>
      <c r="HO41" s="123"/>
      <c r="HP41" s="123"/>
      <c r="HQ41" s="123"/>
      <c r="HR41" s="123"/>
      <c r="HS41" s="123"/>
      <c r="HT41" s="123"/>
      <c r="HU41" s="123"/>
      <c r="HV41" s="123"/>
      <c r="HW41" s="123"/>
      <c r="HX41" s="123"/>
      <c r="HY41" s="123"/>
      <c r="HZ41" s="123"/>
      <c r="IA41" s="123"/>
      <c r="IB41" s="123"/>
      <c r="IC41" s="123"/>
      <c r="ID41" s="123"/>
      <c r="IE41" s="123"/>
      <c r="IF41" s="123"/>
      <c r="IG41" s="123"/>
      <c r="IH41" s="123"/>
      <c r="II41" s="123"/>
      <c r="IJ41" s="123"/>
      <c r="IK41" s="123"/>
      <c r="IL41" s="123"/>
      <c r="IM41" s="123"/>
      <c r="IN41" s="123"/>
      <c r="IO41" s="123"/>
      <c r="IP41" s="123"/>
      <c r="IQ41" s="123"/>
      <c r="IR41" s="123"/>
      <c r="IS41" s="123"/>
    </row>
    <row r="42" spans="1:253" s="395" customFormat="1" ht="37.5">
      <c r="A42" s="413" t="s">
        <v>351</v>
      </c>
      <c r="B42" s="409" t="s">
        <v>352</v>
      </c>
      <c r="C42" s="413"/>
      <c r="D42" s="404">
        <f>D43+D45</f>
        <v>20000</v>
      </c>
      <c r="E42" s="404">
        <f>E45</f>
        <v>20000</v>
      </c>
      <c r="F42" s="404">
        <f>F45</f>
        <v>20000</v>
      </c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123"/>
      <c r="CJ42" s="123"/>
      <c r="CK42" s="123"/>
      <c r="CL42" s="123"/>
      <c r="CM42" s="123"/>
      <c r="CN42" s="123"/>
      <c r="CO42" s="123"/>
      <c r="CP42" s="123"/>
      <c r="CQ42" s="123"/>
      <c r="CR42" s="123"/>
      <c r="CS42" s="123"/>
      <c r="CT42" s="123"/>
      <c r="CU42" s="123"/>
      <c r="CV42" s="123"/>
      <c r="CW42" s="123"/>
      <c r="CX42" s="123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3"/>
      <c r="DP42" s="123"/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23"/>
      <c r="EH42" s="123"/>
      <c r="EI42" s="123"/>
      <c r="EJ42" s="123"/>
      <c r="EK42" s="123"/>
      <c r="EL42" s="123"/>
      <c r="EM42" s="123"/>
      <c r="EN42" s="123"/>
      <c r="EO42" s="123"/>
      <c r="EP42" s="123"/>
      <c r="EQ42" s="123"/>
      <c r="ER42" s="123"/>
      <c r="ES42" s="123"/>
      <c r="ET42" s="123"/>
      <c r="EU42" s="123"/>
      <c r="EV42" s="123"/>
      <c r="EW42" s="123"/>
      <c r="EX42" s="123"/>
      <c r="EY42" s="123"/>
      <c r="EZ42" s="123"/>
      <c r="FA42" s="123"/>
      <c r="FB42" s="123"/>
      <c r="FC42" s="123"/>
      <c r="FD42" s="123"/>
      <c r="FE42" s="123"/>
      <c r="FF42" s="123"/>
      <c r="FG42" s="123"/>
      <c r="FH42" s="123"/>
      <c r="FI42" s="123"/>
      <c r="FJ42" s="123"/>
      <c r="FK42" s="123"/>
      <c r="FL42" s="123"/>
      <c r="FM42" s="123"/>
      <c r="FN42" s="123"/>
      <c r="FO42" s="123"/>
      <c r="FP42" s="123"/>
      <c r="FQ42" s="123"/>
      <c r="FR42" s="123"/>
      <c r="FS42" s="123"/>
      <c r="FT42" s="123"/>
      <c r="FU42" s="123"/>
      <c r="FV42" s="123"/>
      <c r="FW42" s="123"/>
      <c r="FX42" s="123"/>
      <c r="FY42" s="123"/>
      <c r="FZ42" s="123"/>
      <c r="GA42" s="123"/>
      <c r="GB42" s="123"/>
      <c r="GC42" s="123"/>
      <c r="GD42" s="123"/>
      <c r="GE42" s="123"/>
      <c r="GF42" s="123"/>
      <c r="GG42" s="123"/>
      <c r="GH42" s="123"/>
      <c r="GI42" s="123"/>
      <c r="GJ42" s="123"/>
      <c r="GK42" s="123"/>
      <c r="GL42" s="123"/>
      <c r="GM42" s="123"/>
      <c r="GN42" s="123"/>
      <c r="GO42" s="123"/>
      <c r="GP42" s="123"/>
      <c r="GQ42" s="123"/>
      <c r="GR42" s="123"/>
      <c r="GS42" s="123"/>
      <c r="GT42" s="123"/>
      <c r="GU42" s="123"/>
      <c r="GV42" s="123"/>
      <c r="GW42" s="123"/>
      <c r="GX42" s="123"/>
      <c r="GY42" s="123"/>
      <c r="GZ42" s="123"/>
      <c r="HA42" s="123"/>
      <c r="HB42" s="123"/>
      <c r="HC42" s="123"/>
      <c r="HD42" s="123"/>
      <c r="HE42" s="123"/>
      <c r="HF42" s="123"/>
      <c r="HG42" s="123"/>
      <c r="HH42" s="123"/>
      <c r="HI42" s="123"/>
      <c r="HJ42" s="123"/>
      <c r="HK42" s="123"/>
      <c r="HL42" s="123"/>
      <c r="HM42" s="123"/>
      <c r="HN42" s="123"/>
      <c r="HO42" s="123"/>
      <c r="HP42" s="123"/>
      <c r="HQ42" s="123"/>
      <c r="HR42" s="123"/>
      <c r="HS42" s="123"/>
      <c r="HT42" s="123"/>
      <c r="HU42" s="123"/>
      <c r="HV42" s="123"/>
      <c r="HW42" s="123"/>
      <c r="HX42" s="123"/>
      <c r="HY42" s="123"/>
      <c r="HZ42" s="123"/>
      <c r="IA42" s="123"/>
      <c r="IB42" s="123"/>
      <c r="IC42" s="123"/>
      <c r="ID42" s="123"/>
      <c r="IE42" s="123"/>
      <c r="IF42" s="123"/>
      <c r="IG42" s="123"/>
      <c r="IH42" s="123"/>
      <c r="II42" s="123"/>
      <c r="IJ42" s="123"/>
      <c r="IK42" s="123"/>
      <c r="IL42" s="123"/>
      <c r="IM42" s="123"/>
      <c r="IN42" s="123"/>
      <c r="IO42" s="123"/>
      <c r="IP42" s="123"/>
      <c r="IQ42" s="123"/>
      <c r="IR42" s="123"/>
      <c r="IS42" s="123"/>
    </row>
    <row r="43" spans="1:253" s="395" customFormat="1">
      <c r="A43" s="419" t="s">
        <v>353</v>
      </c>
      <c r="B43" s="407" t="s">
        <v>354</v>
      </c>
      <c r="C43" s="378"/>
      <c r="D43" s="444">
        <f>D44</f>
        <v>0</v>
      </c>
      <c r="E43" s="444">
        <f>E44</f>
        <v>0</v>
      </c>
      <c r="F43" s="444">
        <f>F44</f>
        <v>0</v>
      </c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123"/>
      <c r="CP43" s="123"/>
      <c r="CQ43" s="123"/>
      <c r="CR43" s="123"/>
      <c r="CS43" s="123"/>
      <c r="CT43" s="123"/>
      <c r="CU43" s="123"/>
      <c r="CV43" s="123"/>
      <c r="CW43" s="123"/>
      <c r="CX43" s="123"/>
      <c r="CY43" s="123"/>
      <c r="CZ43" s="123"/>
      <c r="DA43" s="123"/>
      <c r="DB43" s="123"/>
      <c r="DC43" s="123"/>
      <c r="DD43" s="123"/>
      <c r="DE43" s="123"/>
      <c r="DF43" s="123"/>
      <c r="DG43" s="123"/>
      <c r="DH43" s="123"/>
      <c r="DI43" s="123"/>
      <c r="DJ43" s="123"/>
      <c r="DK43" s="123"/>
      <c r="DL43" s="123"/>
      <c r="DM43" s="123"/>
      <c r="DN43" s="123"/>
      <c r="DO43" s="123"/>
      <c r="DP43" s="123"/>
      <c r="DQ43" s="123"/>
      <c r="DR43" s="123"/>
      <c r="DS43" s="123"/>
      <c r="DT43" s="123"/>
      <c r="DU43" s="123"/>
      <c r="DV43" s="123"/>
      <c r="DW43" s="123"/>
      <c r="DX43" s="123"/>
      <c r="DY43" s="123"/>
      <c r="DZ43" s="123"/>
      <c r="EA43" s="123"/>
      <c r="EB43" s="123"/>
      <c r="EC43" s="123"/>
      <c r="ED43" s="123"/>
      <c r="EE43" s="123"/>
      <c r="EF43" s="123"/>
      <c r="EG43" s="123"/>
      <c r="EH43" s="123"/>
      <c r="EI43" s="123"/>
      <c r="EJ43" s="123"/>
      <c r="EK43" s="123"/>
      <c r="EL43" s="123"/>
      <c r="EM43" s="123"/>
      <c r="EN43" s="123"/>
      <c r="EO43" s="123"/>
      <c r="EP43" s="123"/>
      <c r="EQ43" s="123"/>
      <c r="ER43" s="123"/>
      <c r="ES43" s="123"/>
      <c r="ET43" s="123"/>
      <c r="EU43" s="123"/>
      <c r="EV43" s="123"/>
      <c r="EW43" s="123"/>
      <c r="EX43" s="123"/>
      <c r="EY43" s="123"/>
      <c r="EZ43" s="123"/>
      <c r="FA43" s="123"/>
      <c r="FB43" s="123"/>
      <c r="FC43" s="123"/>
      <c r="FD43" s="123"/>
      <c r="FE43" s="123"/>
      <c r="FF43" s="123"/>
      <c r="FG43" s="123"/>
      <c r="FH43" s="123"/>
      <c r="FI43" s="123"/>
      <c r="FJ43" s="123"/>
      <c r="FK43" s="123"/>
      <c r="FL43" s="123"/>
      <c r="FM43" s="123"/>
      <c r="FN43" s="123"/>
      <c r="FO43" s="123"/>
      <c r="FP43" s="123"/>
      <c r="FQ43" s="123"/>
      <c r="FR43" s="123"/>
      <c r="FS43" s="123"/>
      <c r="FT43" s="123"/>
      <c r="FU43" s="123"/>
      <c r="FV43" s="123"/>
      <c r="FW43" s="123"/>
      <c r="FX43" s="123"/>
      <c r="FY43" s="123"/>
      <c r="FZ43" s="123"/>
      <c r="GA43" s="123"/>
      <c r="GB43" s="123"/>
      <c r="GC43" s="123"/>
      <c r="GD43" s="123"/>
      <c r="GE43" s="123"/>
      <c r="GF43" s="123"/>
      <c r="GG43" s="123"/>
      <c r="GH43" s="123"/>
      <c r="GI43" s="123"/>
      <c r="GJ43" s="123"/>
      <c r="GK43" s="123"/>
      <c r="GL43" s="123"/>
      <c r="GM43" s="123"/>
      <c r="GN43" s="123"/>
      <c r="GO43" s="123"/>
      <c r="GP43" s="123"/>
      <c r="GQ43" s="123"/>
      <c r="GR43" s="123"/>
      <c r="GS43" s="123"/>
      <c r="GT43" s="123"/>
      <c r="GU43" s="123"/>
      <c r="GV43" s="123"/>
      <c r="GW43" s="123"/>
      <c r="GX43" s="123"/>
      <c r="GY43" s="123"/>
      <c r="GZ43" s="123"/>
      <c r="HA43" s="123"/>
      <c r="HB43" s="123"/>
      <c r="HC43" s="123"/>
      <c r="HD43" s="123"/>
      <c r="HE43" s="123"/>
      <c r="HF43" s="123"/>
      <c r="HG43" s="123"/>
      <c r="HH43" s="123"/>
      <c r="HI43" s="123"/>
      <c r="HJ43" s="123"/>
      <c r="HK43" s="123"/>
      <c r="HL43" s="123"/>
      <c r="HM43" s="123"/>
      <c r="HN43" s="123"/>
      <c r="HO43" s="123"/>
      <c r="HP43" s="123"/>
      <c r="HQ43" s="123"/>
      <c r="HR43" s="123"/>
      <c r="HS43" s="123"/>
      <c r="HT43" s="123"/>
      <c r="HU43" s="123"/>
      <c r="HV43" s="123"/>
      <c r="HW43" s="123"/>
      <c r="HX43" s="123"/>
      <c r="HY43" s="123"/>
      <c r="HZ43" s="123"/>
      <c r="IA43" s="123"/>
      <c r="IB43" s="123"/>
      <c r="IC43" s="123"/>
      <c r="ID43" s="123"/>
      <c r="IE43" s="123"/>
      <c r="IF43" s="123"/>
      <c r="IG43" s="123"/>
      <c r="IH43" s="123"/>
      <c r="II43" s="123"/>
      <c r="IJ43" s="123"/>
      <c r="IK43" s="123"/>
      <c r="IL43" s="123"/>
      <c r="IM43" s="123"/>
      <c r="IN43" s="123"/>
      <c r="IO43" s="123"/>
      <c r="IP43" s="123"/>
      <c r="IQ43" s="123"/>
      <c r="IR43" s="123"/>
      <c r="IS43" s="123"/>
    </row>
    <row r="44" spans="1:253" s="395" customFormat="1" ht="37.5">
      <c r="A44" s="412" t="s">
        <v>292</v>
      </c>
      <c r="B44" s="407" t="s">
        <v>354</v>
      </c>
      <c r="C44" s="378" t="s">
        <v>243</v>
      </c>
      <c r="D44" s="444">
        <v>0</v>
      </c>
      <c r="E44" s="444">
        <v>0</v>
      </c>
      <c r="F44" s="444">
        <v>0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123"/>
      <c r="CQ44" s="123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  <c r="DQ44" s="123"/>
      <c r="DR44" s="123"/>
      <c r="DS44" s="123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3"/>
      <c r="EF44" s="123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3"/>
      <c r="ES44" s="123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3"/>
      <c r="FF44" s="123"/>
      <c r="FG44" s="123"/>
      <c r="FH44" s="123"/>
      <c r="FI44" s="123"/>
      <c r="FJ44" s="123"/>
      <c r="FK44" s="123"/>
      <c r="FL44" s="123"/>
      <c r="FM44" s="123"/>
      <c r="FN44" s="123"/>
      <c r="FO44" s="123"/>
      <c r="FP44" s="123"/>
      <c r="FQ44" s="123"/>
      <c r="FR44" s="123"/>
      <c r="FS44" s="123"/>
      <c r="FT44" s="123"/>
      <c r="FU44" s="123"/>
      <c r="FV44" s="123"/>
      <c r="FW44" s="123"/>
      <c r="FX44" s="123"/>
      <c r="FY44" s="123"/>
      <c r="FZ44" s="123"/>
      <c r="GA44" s="123"/>
      <c r="GB44" s="123"/>
      <c r="GC44" s="123"/>
      <c r="GD44" s="123"/>
      <c r="GE44" s="123"/>
      <c r="GF44" s="123"/>
      <c r="GG44" s="123"/>
      <c r="GH44" s="123"/>
      <c r="GI44" s="123"/>
      <c r="GJ44" s="123"/>
      <c r="GK44" s="123"/>
      <c r="GL44" s="123"/>
      <c r="GM44" s="123"/>
      <c r="GN44" s="123"/>
      <c r="GO44" s="123"/>
      <c r="GP44" s="123"/>
      <c r="GQ44" s="123"/>
      <c r="GR44" s="123"/>
      <c r="GS44" s="123"/>
      <c r="GT44" s="123"/>
      <c r="GU44" s="123"/>
      <c r="GV44" s="123"/>
      <c r="GW44" s="123"/>
      <c r="GX44" s="123"/>
      <c r="GY44" s="123"/>
      <c r="GZ44" s="123"/>
      <c r="HA44" s="123"/>
      <c r="HB44" s="123"/>
      <c r="HC44" s="123"/>
      <c r="HD44" s="123"/>
      <c r="HE44" s="123"/>
      <c r="HF44" s="123"/>
      <c r="HG44" s="123"/>
      <c r="HH44" s="123"/>
      <c r="HI44" s="123"/>
      <c r="HJ44" s="123"/>
      <c r="HK44" s="123"/>
      <c r="HL44" s="123"/>
      <c r="HM44" s="123"/>
      <c r="HN44" s="123"/>
      <c r="HO44" s="123"/>
      <c r="HP44" s="123"/>
      <c r="HQ44" s="123"/>
      <c r="HR44" s="123"/>
      <c r="HS44" s="123"/>
      <c r="HT44" s="123"/>
      <c r="HU44" s="123"/>
      <c r="HV44" s="123"/>
      <c r="HW44" s="123"/>
      <c r="HX44" s="123"/>
      <c r="HY44" s="123"/>
      <c r="HZ44" s="123"/>
      <c r="IA44" s="123"/>
      <c r="IB44" s="123"/>
      <c r="IC44" s="123"/>
      <c r="ID44" s="123"/>
      <c r="IE44" s="123"/>
      <c r="IF44" s="123"/>
      <c r="IG44" s="123"/>
      <c r="IH44" s="123"/>
      <c r="II44" s="123"/>
      <c r="IJ44" s="123"/>
      <c r="IK44" s="123"/>
      <c r="IL44" s="123"/>
      <c r="IM44" s="123"/>
      <c r="IN44" s="123"/>
      <c r="IO44" s="123"/>
      <c r="IP44" s="123"/>
      <c r="IQ44" s="123"/>
      <c r="IR44" s="123"/>
      <c r="IS44" s="123"/>
    </row>
    <row r="45" spans="1:253" s="395" customFormat="1">
      <c r="A45" s="443" t="s">
        <v>355</v>
      </c>
      <c r="B45" s="442" t="s">
        <v>356</v>
      </c>
      <c r="C45" s="378"/>
      <c r="D45" s="404">
        <f>D46</f>
        <v>20000</v>
      </c>
      <c r="E45" s="404">
        <f>E46</f>
        <v>20000</v>
      </c>
      <c r="F45" s="404">
        <f>F46</f>
        <v>20000</v>
      </c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123"/>
      <c r="CJ45" s="123"/>
      <c r="CK45" s="123"/>
      <c r="CL45" s="123"/>
      <c r="CM45" s="123"/>
      <c r="CN45" s="123"/>
      <c r="CO45" s="123"/>
      <c r="CP45" s="123"/>
      <c r="CQ45" s="123"/>
      <c r="CR45" s="123"/>
      <c r="CS45" s="123"/>
      <c r="CT45" s="123"/>
      <c r="CU45" s="123"/>
      <c r="CV45" s="123"/>
      <c r="CW45" s="123"/>
      <c r="CX45" s="123"/>
      <c r="CY45" s="123"/>
      <c r="CZ45" s="123"/>
      <c r="DA45" s="123"/>
      <c r="DB45" s="123"/>
      <c r="DC45" s="123"/>
      <c r="DD45" s="123"/>
      <c r="DE45" s="123"/>
      <c r="DF45" s="123"/>
      <c r="DG45" s="123"/>
      <c r="DH45" s="123"/>
      <c r="DI45" s="123"/>
      <c r="DJ45" s="123"/>
      <c r="DK45" s="123"/>
      <c r="DL45" s="123"/>
      <c r="DM45" s="123"/>
      <c r="DN45" s="123"/>
      <c r="DO45" s="123"/>
      <c r="DP45" s="123"/>
      <c r="DQ45" s="123"/>
      <c r="DR45" s="123"/>
      <c r="DS45" s="123"/>
      <c r="DT45" s="123"/>
      <c r="DU45" s="123"/>
      <c r="DV45" s="123"/>
      <c r="DW45" s="123"/>
      <c r="DX45" s="123"/>
      <c r="DY45" s="123"/>
      <c r="DZ45" s="123"/>
      <c r="EA45" s="123"/>
      <c r="EB45" s="123"/>
      <c r="EC45" s="123"/>
      <c r="ED45" s="123"/>
      <c r="EE45" s="123"/>
      <c r="EF45" s="123"/>
      <c r="EG45" s="123"/>
      <c r="EH45" s="123"/>
      <c r="EI45" s="123"/>
      <c r="EJ45" s="123"/>
      <c r="EK45" s="123"/>
      <c r="EL45" s="123"/>
      <c r="EM45" s="123"/>
      <c r="EN45" s="123"/>
      <c r="EO45" s="123"/>
      <c r="EP45" s="123"/>
      <c r="EQ45" s="123"/>
      <c r="ER45" s="123"/>
      <c r="ES45" s="123"/>
      <c r="ET45" s="123"/>
      <c r="EU45" s="123"/>
      <c r="EV45" s="123"/>
      <c r="EW45" s="123"/>
      <c r="EX45" s="123"/>
      <c r="EY45" s="123"/>
      <c r="EZ45" s="123"/>
      <c r="FA45" s="123"/>
      <c r="FB45" s="123"/>
      <c r="FC45" s="123"/>
      <c r="FD45" s="123"/>
      <c r="FE45" s="123"/>
      <c r="FF45" s="123"/>
      <c r="FG45" s="123"/>
      <c r="FH45" s="123"/>
      <c r="FI45" s="123"/>
      <c r="FJ45" s="123"/>
      <c r="FK45" s="123"/>
      <c r="FL45" s="123"/>
      <c r="FM45" s="123"/>
      <c r="FN45" s="123"/>
      <c r="FO45" s="123"/>
      <c r="FP45" s="123"/>
      <c r="FQ45" s="123"/>
      <c r="FR45" s="123"/>
      <c r="FS45" s="123"/>
      <c r="FT45" s="123"/>
      <c r="FU45" s="123"/>
      <c r="FV45" s="123"/>
      <c r="FW45" s="123"/>
      <c r="FX45" s="123"/>
      <c r="FY45" s="123"/>
      <c r="FZ45" s="123"/>
      <c r="GA45" s="123"/>
      <c r="GB45" s="123"/>
      <c r="GC45" s="123"/>
      <c r="GD45" s="123"/>
      <c r="GE45" s="123"/>
      <c r="GF45" s="123"/>
      <c r="GG45" s="123"/>
      <c r="GH45" s="123"/>
      <c r="GI45" s="123"/>
      <c r="GJ45" s="123"/>
      <c r="GK45" s="123"/>
      <c r="GL45" s="123"/>
      <c r="GM45" s="123"/>
      <c r="GN45" s="123"/>
      <c r="GO45" s="123"/>
      <c r="GP45" s="123"/>
      <c r="GQ45" s="123"/>
      <c r="GR45" s="123"/>
      <c r="GS45" s="123"/>
      <c r="GT45" s="123"/>
      <c r="GU45" s="123"/>
      <c r="GV45" s="123"/>
      <c r="GW45" s="123"/>
      <c r="GX45" s="123"/>
      <c r="GY45" s="123"/>
      <c r="GZ45" s="123"/>
      <c r="HA45" s="123"/>
      <c r="HB45" s="123"/>
      <c r="HC45" s="123"/>
      <c r="HD45" s="123"/>
      <c r="HE45" s="123"/>
      <c r="HF45" s="123"/>
      <c r="HG45" s="123"/>
      <c r="HH45" s="123"/>
      <c r="HI45" s="123"/>
      <c r="HJ45" s="123"/>
      <c r="HK45" s="123"/>
      <c r="HL45" s="123"/>
      <c r="HM45" s="123"/>
      <c r="HN45" s="123"/>
      <c r="HO45" s="123"/>
      <c r="HP45" s="123"/>
      <c r="HQ45" s="123"/>
      <c r="HR45" s="123"/>
      <c r="HS45" s="123"/>
      <c r="HT45" s="123"/>
      <c r="HU45" s="123"/>
      <c r="HV45" s="123"/>
      <c r="HW45" s="123"/>
      <c r="HX45" s="123"/>
      <c r="HY45" s="123"/>
      <c r="HZ45" s="123"/>
      <c r="IA45" s="123"/>
      <c r="IB45" s="123"/>
      <c r="IC45" s="123"/>
      <c r="ID45" s="123"/>
      <c r="IE45" s="123"/>
      <c r="IF45" s="123"/>
      <c r="IG45" s="123"/>
      <c r="IH45" s="123"/>
      <c r="II45" s="123"/>
      <c r="IJ45" s="123"/>
      <c r="IK45" s="123"/>
      <c r="IL45" s="123"/>
      <c r="IM45" s="123"/>
      <c r="IN45" s="123"/>
      <c r="IO45" s="123"/>
      <c r="IP45" s="123"/>
      <c r="IQ45" s="123"/>
      <c r="IR45" s="123"/>
      <c r="IS45" s="123"/>
    </row>
    <row r="46" spans="1:253" s="123" customFormat="1">
      <c r="A46" s="438" t="s">
        <v>292</v>
      </c>
      <c r="B46" s="442" t="s">
        <v>356</v>
      </c>
      <c r="C46" s="378" t="s">
        <v>243</v>
      </c>
      <c r="D46" s="404">
        <v>20000</v>
      </c>
      <c r="E46" s="404">
        <v>20000</v>
      </c>
      <c r="F46" s="404">
        <v>20000</v>
      </c>
    </row>
    <row r="47" spans="1:253" s="123" customFormat="1" ht="75" hidden="1">
      <c r="A47" s="375" t="s">
        <v>409</v>
      </c>
      <c r="B47" s="378" t="s">
        <v>410</v>
      </c>
      <c r="C47" s="378"/>
      <c r="D47" s="404"/>
      <c r="E47" s="404"/>
      <c r="F47" s="404">
        <f>F48</f>
        <v>0</v>
      </c>
    </row>
    <row r="48" spans="1:253" s="123" customFormat="1" ht="75" hidden="1">
      <c r="A48" s="375" t="s">
        <v>411</v>
      </c>
      <c r="B48" s="378" t="s">
        <v>412</v>
      </c>
      <c r="C48" s="378"/>
      <c r="D48" s="404"/>
      <c r="E48" s="404"/>
      <c r="F48" s="404">
        <f>F51</f>
        <v>0</v>
      </c>
    </row>
    <row r="49" spans="1:253" s="123" customFormat="1" hidden="1">
      <c r="A49" s="428" t="s">
        <v>413</v>
      </c>
      <c r="B49" s="130" t="s">
        <v>414</v>
      </c>
      <c r="C49" s="378"/>
      <c r="D49" s="404"/>
      <c r="E49" s="404"/>
      <c r="F49" s="404"/>
    </row>
    <row r="50" spans="1:253" s="132" customFormat="1" ht="37.5" hidden="1">
      <c r="A50" s="375" t="s">
        <v>242</v>
      </c>
      <c r="B50" s="130" t="s">
        <v>414</v>
      </c>
      <c r="C50" s="378" t="s">
        <v>243</v>
      </c>
      <c r="D50" s="404"/>
      <c r="E50" s="404"/>
      <c r="F50" s="404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  <c r="BY50" s="123"/>
      <c r="BZ50" s="123"/>
      <c r="CA50" s="123"/>
      <c r="CB50" s="123"/>
      <c r="CC50" s="123"/>
      <c r="CD50" s="123"/>
      <c r="CE50" s="123"/>
      <c r="CF50" s="123"/>
      <c r="CG50" s="123"/>
      <c r="CH50" s="123"/>
      <c r="CI50" s="123"/>
      <c r="CJ50" s="123"/>
      <c r="CK50" s="123"/>
      <c r="CL50" s="123"/>
      <c r="CM50" s="123"/>
      <c r="CN50" s="123"/>
      <c r="CO50" s="123"/>
      <c r="CP50" s="123"/>
      <c r="CQ50" s="123"/>
      <c r="CR50" s="123"/>
      <c r="CS50" s="123"/>
      <c r="CT50" s="123"/>
      <c r="CU50" s="123"/>
      <c r="CV50" s="123"/>
      <c r="CW50" s="123"/>
      <c r="CX50" s="123"/>
      <c r="CY50" s="123"/>
      <c r="CZ50" s="123"/>
      <c r="DA50" s="123"/>
      <c r="DB50" s="123"/>
      <c r="DC50" s="123"/>
      <c r="DD50" s="123"/>
      <c r="DE50" s="123"/>
      <c r="DF50" s="123"/>
      <c r="DG50" s="123"/>
      <c r="DH50" s="123"/>
      <c r="DI50" s="123"/>
      <c r="DJ50" s="123"/>
      <c r="DK50" s="123"/>
      <c r="DL50" s="123"/>
      <c r="DM50" s="123"/>
      <c r="DN50" s="123"/>
      <c r="DO50" s="123"/>
      <c r="DP50" s="123"/>
      <c r="DQ50" s="123"/>
      <c r="DR50" s="123"/>
      <c r="DS50" s="123"/>
      <c r="DT50" s="123"/>
      <c r="DU50" s="123"/>
      <c r="DV50" s="123"/>
      <c r="DW50" s="123"/>
      <c r="DX50" s="123"/>
      <c r="DY50" s="123"/>
      <c r="DZ50" s="123"/>
      <c r="EA50" s="123"/>
      <c r="EB50" s="123"/>
      <c r="EC50" s="123"/>
      <c r="ED50" s="123"/>
      <c r="EE50" s="123"/>
      <c r="EF50" s="123"/>
      <c r="EG50" s="123"/>
      <c r="EH50" s="123"/>
      <c r="EI50" s="123"/>
      <c r="EJ50" s="123"/>
      <c r="EK50" s="123"/>
      <c r="EL50" s="123"/>
      <c r="EM50" s="123"/>
      <c r="EN50" s="123"/>
      <c r="EO50" s="123"/>
      <c r="EP50" s="123"/>
      <c r="EQ50" s="123"/>
      <c r="ER50" s="123"/>
      <c r="ES50" s="123"/>
      <c r="ET50" s="123"/>
      <c r="EU50" s="123"/>
      <c r="EV50" s="123"/>
      <c r="EW50" s="123"/>
      <c r="EX50" s="123"/>
      <c r="EY50" s="123"/>
      <c r="EZ50" s="123"/>
      <c r="FA50" s="123"/>
      <c r="FB50" s="123"/>
      <c r="FC50" s="123"/>
      <c r="FD50" s="123"/>
      <c r="FE50" s="123"/>
      <c r="FF50" s="123"/>
      <c r="FG50" s="123"/>
      <c r="FH50" s="123"/>
      <c r="FI50" s="123"/>
      <c r="FJ50" s="123"/>
      <c r="FK50" s="123"/>
      <c r="FL50" s="123"/>
      <c r="FM50" s="123"/>
      <c r="FN50" s="123"/>
      <c r="FO50" s="123"/>
      <c r="FP50" s="123"/>
      <c r="FQ50" s="123"/>
      <c r="FR50" s="123"/>
      <c r="FS50" s="123"/>
      <c r="FT50" s="123"/>
      <c r="FU50" s="123"/>
      <c r="FV50" s="123"/>
      <c r="FW50" s="123"/>
      <c r="FX50" s="123"/>
      <c r="FY50" s="123"/>
      <c r="FZ50" s="123"/>
      <c r="GA50" s="123"/>
      <c r="GB50" s="123"/>
      <c r="GC50" s="123"/>
      <c r="GD50" s="123"/>
      <c r="GE50" s="123"/>
      <c r="GF50" s="123"/>
      <c r="GG50" s="123"/>
      <c r="GH50" s="123"/>
      <c r="GI50" s="123"/>
      <c r="GJ50" s="123"/>
      <c r="GK50" s="123"/>
      <c r="GL50" s="123"/>
      <c r="GM50" s="123"/>
      <c r="GN50" s="123"/>
      <c r="GO50" s="123"/>
      <c r="GP50" s="123"/>
      <c r="GQ50" s="123"/>
      <c r="GR50" s="123"/>
      <c r="GS50" s="123"/>
      <c r="GT50" s="123"/>
      <c r="GU50" s="123"/>
      <c r="GV50" s="123"/>
      <c r="GW50" s="123"/>
      <c r="GX50" s="123"/>
      <c r="GY50" s="123"/>
      <c r="GZ50" s="123"/>
      <c r="HA50" s="123"/>
      <c r="HB50" s="123"/>
      <c r="HC50" s="123"/>
      <c r="HD50" s="123"/>
      <c r="HE50" s="123"/>
      <c r="HF50" s="123"/>
      <c r="HG50" s="123"/>
      <c r="HH50" s="123"/>
      <c r="HI50" s="123"/>
      <c r="HJ50" s="123"/>
      <c r="HK50" s="123"/>
      <c r="HL50" s="123"/>
      <c r="HM50" s="123"/>
      <c r="HN50" s="123"/>
      <c r="HO50" s="123"/>
      <c r="HP50" s="123"/>
      <c r="HQ50" s="123"/>
      <c r="HR50" s="123"/>
      <c r="HS50" s="123"/>
      <c r="HT50" s="123"/>
      <c r="HU50" s="123"/>
      <c r="HV50" s="123"/>
      <c r="HW50" s="123"/>
      <c r="HX50" s="123"/>
      <c r="HY50" s="123"/>
      <c r="HZ50" s="123"/>
      <c r="IA50" s="123"/>
      <c r="IB50" s="123"/>
      <c r="IC50" s="123"/>
      <c r="ID50" s="123"/>
      <c r="IE50" s="123"/>
      <c r="IF50" s="123"/>
      <c r="IG50" s="123"/>
      <c r="IH50" s="123"/>
      <c r="II50" s="123"/>
      <c r="IJ50" s="123"/>
      <c r="IK50" s="123"/>
      <c r="IL50" s="123"/>
      <c r="IM50" s="123"/>
      <c r="IN50" s="123"/>
      <c r="IO50" s="123"/>
      <c r="IP50" s="123"/>
      <c r="IQ50" s="123"/>
      <c r="IR50" s="123"/>
      <c r="IS50" s="123"/>
    </row>
    <row r="51" spans="1:253" s="132" customFormat="1" ht="37.5" hidden="1">
      <c r="A51" s="375" t="s">
        <v>415</v>
      </c>
      <c r="B51" s="378" t="s">
        <v>416</v>
      </c>
      <c r="C51" s="378"/>
      <c r="D51" s="404"/>
      <c r="E51" s="404"/>
      <c r="F51" s="404">
        <f>F52</f>
        <v>0</v>
      </c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  <c r="DZ51" s="123"/>
      <c r="EA51" s="123"/>
      <c r="EB51" s="123"/>
      <c r="EC51" s="123"/>
      <c r="ED51" s="123"/>
      <c r="EE51" s="123"/>
      <c r="EF51" s="123"/>
      <c r="EG51" s="123"/>
      <c r="EH51" s="123"/>
      <c r="EI51" s="123"/>
      <c r="EJ51" s="123"/>
      <c r="EK51" s="123"/>
      <c r="EL51" s="123"/>
      <c r="EM51" s="123"/>
      <c r="EN51" s="123"/>
      <c r="EO51" s="123"/>
      <c r="EP51" s="123"/>
      <c r="EQ51" s="123"/>
      <c r="ER51" s="123"/>
      <c r="ES51" s="123"/>
      <c r="ET51" s="123"/>
      <c r="EU51" s="123"/>
      <c r="EV51" s="123"/>
      <c r="EW51" s="123"/>
      <c r="EX51" s="123"/>
      <c r="EY51" s="123"/>
      <c r="EZ51" s="123"/>
      <c r="FA51" s="123"/>
      <c r="FB51" s="123"/>
      <c r="FC51" s="123"/>
      <c r="FD51" s="123"/>
      <c r="FE51" s="123"/>
      <c r="FF51" s="123"/>
      <c r="FG51" s="123"/>
      <c r="FH51" s="123"/>
      <c r="FI51" s="123"/>
      <c r="FJ51" s="123"/>
      <c r="FK51" s="123"/>
      <c r="FL51" s="123"/>
      <c r="FM51" s="123"/>
      <c r="FN51" s="123"/>
      <c r="FO51" s="123"/>
      <c r="FP51" s="123"/>
      <c r="FQ51" s="123"/>
      <c r="FR51" s="123"/>
      <c r="FS51" s="123"/>
      <c r="FT51" s="123"/>
      <c r="FU51" s="123"/>
      <c r="FV51" s="123"/>
      <c r="FW51" s="123"/>
      <c r="FX51" s="123"/>
      <c r="FY51" s="123"/>
      <c r="FZ51" s="123"/>
      <c r="GA51" s="123"/>
      <c r="GB51" s="123"/>
      <c r="GC51" s="123"/>
      <c r="GD51" s="123"/>
      <c r="GE51" s="123"/>
      <c r="GF51" s="123"/>
      <c r="GG51" s="123"/>
      <c r="GH51" s="123"/>
      <c r="GI51" s="123"/>
      <c r="GJ51" s="123"/>
      <c r="GK51" s="123"/>
      <c r="GL51" s="123"/>
      <c r="GM51" s="123"/>
      <c r="GN51" s="123"/>
      <c r="GO51" s="123"/>
      <c r="GP51" s="123"/>
      <c r="GQ51" s="123"/>
      <c r="GR51" s="123"/>
      <c r="GS51" s="123"/>
      <c r="GT51" s="123"/>
      <c r="GU51" s="123"/>
      <c r="GV51" s="123"/>
      <c r="GW51" s="123"/>
      <c r="GX51" s="123"/>
      <c r="GY51" s="123"/>
      <c r="GZ51" s="123"/>
      <c r="HA51" s="123"/>
      <c r="HB51" s="123"/>
      <c r="HC51" s="123"/>
      <c r="HD51" s="123"/>
      <c r="HE51" s="123"/>
      <c r="HF51" s="123"/>
      <c r="HG51" s="123"/>
      <c r="HH51" s="123"/>
      <c r="HI51" s="123"/>
      <c r="HJ51" s="123"/>
      <c r="HK51" s="123"/>
      <c r="HL51" s="123"/>
      <c r="HM51" s="123"/>
      <c r="HN51" s="123"/>
      <c r="HO51" s="123"/>
      <c r="HP51" s="123"/>
      <c r="HQ51" s="123"/>
      <c r="HR51" s="123"/>
      <c r="HS51" s="123"/>
      <c r="HT51" s="123"/>
      <c r="HU51" s="123"/>
      <c r="HV51" s="123"/>
      <c r="HW51" s="123"/>
      <c r="HX51" s="123"/>
      <c r="HY51" s="123"/>
      <c r="HZ51" s="123"/>
      <c r="IA51" s="123"/>
      <c r="IB51" s="123"/>
      <c r="IC51" s="123"/>
      <c r="ID51" s="123"/>
      <c r="IE51" s="123"/>
      <c r="IF51" s="123"/>
      <c r="IG51" s="123"/>
      <c r="IH51" s="123"/>
      <c r="II51" s="123"/>
      <c r="IJ51" s="123"/>
      <c r="IK51" s="123"/>
      <c r="IL51" s="123"/>
      <c r="IM51" s="123"/>
      <c r="IN51" s="123"/>
      <c r="IO51" s="123"/>
      <c r="IP51" s="123"/>
      <c r="IQ51" s="123"/>
      <c r="IR51" s="123"/>
      <c r="IS51" s="123"/>
    </row>
    <row r="52" spans="1:253" s="132" customFormat="1" ht="37.5" hidden="1">
      <c r="A52" s="375" t="s">
        <v>242</v>
      </c>
      <c r="B52" s="378" t="s">
        <v>416</v>
      </c>
      <c r="C52" s="378" t="s">
        <v>243</v>
      </c>
      <c r="D52" s="404"/>
      <c r="E52" s="404"/>
      <c r="F52" s="404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3"/>
      <c r="DV52" s="123"/>
      <c r="DW52" s="123"/>
      <c r="DX52" s="123"/>
      <c r="DY52" s="123"/>
      <c r="DZ52" s="123"/>
      <c r="EA52" s="123"/>
      <c r="EB52" s="123"/>
      <c r="EC52" s="123"/>
      <c r="ED52" s="123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3"/>
      <c r="IP52" s="123"/>
      <c r="IQ52" s="123"/>
      <c r="IR52" s="123"/>
      <c r="IS52" s="123"/>
    </row>
    <row r="53" spans="1:253" s="132" customFormat="1" ht="93.75">
      <c r="A53" s="463" t="s">
        <v>541</v>
      </c>
      <c r="B53" s="409" t="s">
        <v>377</v>
      </c>
      <c r="C53" s="377"/>
      <c r="D53" s="414">
        <f>D54+D76</f>
        <v>3531500</v>
      </c>
      <c r="E53" s="414">
        <f>E54+E76</f>
        <v>2590000</v>
      </c>
      <c r="F53" s="414">
        <f>F54+F76</f>
        <v>2770000</v>
      </c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/>
      <c r="CT53" s="123"/>
      <c r="CU53" s="123"/>
      <c r="CV53" s="123"/>
      <c r="CW53" s="123"/>
      <c r="CX53" s="123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123"/>
      <c r="DM53" s="123"/>
      <c r="DN53" s="123"/>
      <c r="DO53" s="123"/>
      <c r="DP53" s="123"/>
      <c r="DQ53" s="123"/>
      <c r="DR53" s="123"/>
      <c r="DS53" s="123"/>
      <c r="DT53" s="123"/>
      <c r="DU53" s="123"/>
      <c r="DV53" s="123"/>
      <c r="DW53" s="123"/>
      <c r="DX53" s="123"/>
      <c r="DY53" s="123"/>
      <c r="DZ53" s="123"/>
      <c r="EA53" s="123"/>
      <c r="EB53" s="123"/>
      <c r="EC53" s="123"/>
      <c r="ED53" s="123"/>
      <c r="EE53" s="123"/>
      <c r="EF53" s="123"/>
      <c r="EG53" s="123"/>
      <c r="EH53" s="123"/>
      <c r="EI53" s="123"/>
      <c r="EJ53" s="123"/>
      <c r="EK53" s="123"/>
      <c r="EL53" s="123"/>
      <c r="EM53" s="123"/>
      <c r="EN53" s="123"/>
      <c r="EO53" s="123"/>
      <c r="EP53" s="123"/>
      <c r="EQ53" s="123"/>
      <c r="ER53" s="123"/>
      <c r="ES53" s="123"/>
      <c r="ET53" s="123"/>
      <c r="EU53" s="123"/>
      <c r="EV53" s="123"/>
      <c r="EW53" s="123"/>
      <c r="EX53" s="123"/>
      <c r="EY53" s="123"/>
      <c r="EZ53" s="123"/>
      <c r="FA53" s="123"/>
      <c r="FB53" s="123"/>
      <c r="FC53" s="123"/>
      <c r="FD53" s="123"/>
      <c r="FE53" s="123"/>
      <c r="FF53" s="123"/>
      <c r="FG53" s="123"/>
      <c r="FH53" s="123"/>
      <c r="FI53" s="123"/>
      <c r="FJ53" s="123"/>
      <c r="FK53" s="123"/>
      <c r="FL53" s="123"/>
      <c r="FM53" s="123"/>
      <c r="FN53" s="123"/>
      <c r="FO53" s="123"/>
      <c r="FP53" s="123"/>
      <c r="FQ53" s="123"/>
      <c r="FR53" s="123"/>
      <c r="FS53" s="123"/>
      <c r="FT53" s="123"/>
      <c r="FU53" s="123"/>
      <c r="FV53" s="123"/>
      <c r="FW53" s="123"/>
      <c r="FX53" s="123"/>
      <c r="FY53" s="123"/>
      <c r="FZ53" s="123"/>
      <c r="GA53" s="123"/>
      <c r="GB53" s="123"/>
      <c r="GC53" s="123"/>
      <c r="GD53" s="123"/>
      <c r="GE53" s="123"/>
      <c r="GF53" s="123"/>
      <c r="GG53" s="123"/>
      <c r="GH53" s="123"/>
      <c r="GI53" s="123"/>
      <c r="GJ53" s="123"/>
      <c r="GK53" s="123"/>
      <c r="GL53" s="123"/>
      <c r="GM53" s="123"/>
      <c r="GN53" s="123"/>
      <c r="GO53" s="123"/>
      <c r="GP53" s="123"/>
      <c r="GQ53" s="123"/>
      <c r="GR53" s="123"/>
      <c r="GS53" s="123"/>
      <c r="GT53" s="123"/>
      <c r="GU53" s="123"/>
      <c r="GV53" s="123"/>
      <c r="GW53" s="123"/>
      <c r="GX53" s="123"/>
      <c r="GY53" s="123"/>
      <c r="GZ53" s="123"/>
      <c r="HA53" s="123"/>
      <c r="HB53" s="123"/>
      <c r="HC53" s="123"/>
      <c r="HD53" s="123"/>
      <c r="HE53" s="123"/>
      <c r="HF53" s="123"/>
      <c r="HG53" s="123"/>
      <c r="HH53" s="123"/>
      <c r="HI53" s="123"/>
      <c r="HJ53" s="123"/>
      <c r="HK53" s="123"/>
      <c r="HL53" s="123"/>
      <c r="HM53" s="123"/>
      <c r="HN53" s="123"/>
      <c r="HO53" s="123"/>
      <c r="HP53" s="123"/>
      <c r="HQ53" s="123"/>
      <c r="HR53" s="123"/>
      <c r="HS53" s="123"/>
      <c r="HT53" s="123"/>
      <c r="HU53" s="123"/>
      <c r="HV53" s="123"/>
      <c r="HW53" s="123"/>
      <c r="HX53" s="123"/>
      <c r="HY53" s="123"/>
      <c r="HZ53" s="123"/>
      <c r="IA53" s="123"/>
      <c r="IB53" s="123"/>
      <c r="IC53" s="123"/>
      <c r="ID53" s="123"/>
      <c r="IE53" s="123"/>
      <c r="IF53" s="123"/>
      <c r="IG53" s="123"/>
      <c r="IH53" s="123"/>
      <c r="II53" s="123"/>
      <c r="IJ53" s="123"/>
      <c r="IK53" s="123"/>
      <c r="IL53" s="124"/>
      <c r="IM53" s="124"/>
      <c r="IN53" s="124"/>
      <c r="IO53" s="124"/>
      <c r="IP53" s="124"/>
      <c r="IQ53" s="124"/>
      <c r="IR53" s="124"/>
      <c r="IS53" s="124"/>
    </row>
    <row r="54" spans="1:253" s="123" customFormat="1" ht="93.75">
      <c r="A54" s="133" t="s">
        <v>417</v>
      </c>
      <c r="B54" s="433" t="s">
        <v>396</v>
      </c>
      <c r="C54" s="378"/>
      <c r="D54" s="404">
        <f>D58+D55+D62+D66+D67+D70</f>
        <v>3531500</v>
      </c>
      <c r="E54" s="404">
        <f>E58+E55+E62+E66+E67+E70</f>
        <v>2590000</v>
      </c>
      <c r="F54" s="404">
        <f>F58+F55+F62+F66+F67+F70</f>
        <v>2770000</v>
      </c>
    </row>
    <row r="55" spans="1:253" s="123" customFormat="1" ht="37.5" hidden="1">
      <c r="A55" s="403" t="s">
        <v>449</v>
      </c>
      <c r="B55" s="407" t="s">
        <v>447</v>
      </c>
      <c r="C55" s="129"/>
      <c r="D55" s="396"/>
      <c r="E55" s="396"/>
      <c r="F55" s="396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4"/>
      <c r="FL55" s="124"/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4"/>
      <c r="GA55" s="124"/>
      <c r="GB55" s="124"/>
      <c r="GC55" s="124"/>
      <c r="GD55" s="124"/>
      <c r="GE55" s="124"/>
      <c r="GF55" s="124"/>
      <c r="GG55" s="124"/>
      <c r="GH55" s="124"/>
      <c r="GI55" s="124"/>
      <c r="GJ55" s="124"/>
      <c r="GK55" s="124"/>
      <c r="GL55" s="124"/>
      <c r="GM55" s="124"/>
      <c r="GN55" s="124"/>
      <c r="GO55" s="124"/>
      <c r="GP55" s="124"/>
      <c r="GQ55" s="124"/>
      <c r="GR55" s="124"/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4"/>
      <c r="HG55" s="124"/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4"/>
      <c r="HV55" s="124"/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124"/>
      <c r="IH55" s="124"/>
      <c r="II55" s="124"/>
      <c r="IJ55" s="124"/>
      <c r="IK55" s="124"/>
      <c r="IL55" s="124"/>
      <c r="IM55" s="124"/>
      <c r="IN55" s="124"/>
      <c r="IO55" s="124"/>
      <c r="IP55" s="124"/>
      <c r="IQ55" s="124"/>
      <c r="IR55" s="124"/>
      <c r="IS55" s="124"/>
    </row>
    <row r="56" spans="1:253" s="123" customFormat="1" hidden="1">
      <c r="A56" s="133" t="s">
        <v>444</v>
      </c>
      <c r="B56" s="407" t="s">
        <v>448</v>
      </c>
      <c r="C56" s="129"/>
      <c r="D56" s="396"/>
      <c r="E56" s="396"/>
      <c r="F56" s="396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</row>
    <row r="57" spans="1:253" s="123" customFormat="1" ht="37.5" hidden="1">
      <c r="A57" s="375" t="s">
        <v>242</v>
      </c>
      <c r="B57" s="407" t="s">
        <v>448</v>
      </c>
      <c r="C57" s="129" t="s">
        <v>243</v>
      </c>
      <c r="D57" s="396"/>
      <c r="E57" s="396"/>
      <c r="F57" s="396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</row>
    <row r="58" spans="1:253" s="123" customFormat="1">
      <c r="A58" s="375" t="s">
        <v>442</v>
      </c>
      <c r="B58" s="407" t="s">
        <v>443</v>
      </c>
      <c r="C58" s="129"/>
      <c r="D58" s="396">
        <f>D59</f>
        <v>1660000</v>
      </c>
      <c r="E58" s="396">
        <f>E59</f>
        <v>1700000</v>
      </c>
      <c r="F58" s="396">
        <f>F59</f>
        <v>1880000</v>
      </c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  <c r="DO58" s="124"/>
      <c r="DP58" s="124"/>
      <c r="DQ58" s="124"/>
      <c r="DR58" s="124"/>
      <c r="DS58" s="124"/>
      <c r="DT58" s="124"/>
      <c r="DU58" s="124"/>
      <c r="DV58" s="124"/>
      <c r="DW58" s="124"/>
      <c r="DX58" s="124"/>
      <c r="DY58" s="124"/>
      <c r="DZ58" s="124"/>
      <c r="EA58" s="124"/>
      <c r="EB58" s="124"/>
      <c r="EC58" s="124"/>
      <c r="ED58" s="124"/>
      <c r="EE58" s="124"/>
      <c r="EF58" s="124"/>
      <c r="EG58" s="124"/>
      <c r="EH58" s="124"/>
      <c r="EI58" s="124"/>
      <c r="EJ58" s="124"/>
      <c r="EK58" s="124"/>
      <c r="EL58" s="124"/>
      <c r="EM58" s="124"/>
      <c r="EN58" s="124"/>
      <c r="EO58" s="124"/>
      <c r="EP58" s="124"/>
      <c r="EQ58" s="124"/>
      <c r="ER58" s="124"/>
      <c r="ES58" s="124"/>
      <c r="ET58" s="124"/>
      <c r="EU58" s="124"/>
      <c r="EV58" s="124"/>
      <c r="EW58" s="124"/>
      <c r="EX58" s="124"/>
      <c r="EY58" s="124"/>
      <c r="EZ58" s="124"/>
      <c r="FA58" s="124"/>
      <c r="FB58" s="124"/>
      <c r="FC58" s="124"/>
      <c r="FD58" s="124"/>
      <c r="FE58" s="124"/>
      <c r="FF58" s="124"/>
      <c r="FG58" s="124"/>
      <c r="FH58" s="124"/>
      <c r="FI58" s="124"/>
      <c r="FJ58" s="124"/>
      <c r="FK58" s="124"/>
      <c r="FL58" s="124"/>
      <c r="FM58" s="124"/>
      <c r="FN58" s="124"/>
      <c r="FO58" s="124"/>
      <c r="FP58" s="124"/>
      <c r="FQ58" s="124"/>
      <c r="FR58" s="124"/>
      <c r="FS58" s="124"/>
      <c r="FT58" s="124"/>
      <c r="FU58" s="124"/>
      <c r="FV58" s="124"/>
      <c r="FW58" s="124"/>
      <c r="FX58" s="124"/>
      <c r="FY58" s="124"/>
      <c r="FZ58" s="124"/>
      <c r="GA58" s="124"/>
      <c r="GB58" s="124"/>
      <c r="GC58" s="124"/>
      <c r="GD58" s="124"/>
      <c r="GE58" s="124"/>
      <c r="GF58" s="124"/>
      <c r="GG58" s="124"/>
      <c r="GH58" s="124"/>
      <c r="GI58" s="124"/>
      <c r="GJ58" s="124"/>
      <c r="GK58" s="124"/>
      <c r="GL58" s="124"/>
      <c r="GM58" s="124"/>
      <c r="GN58" s="124"/>
      <c r="GO58" s="124"/>
      <c r="GP58" s="124"/>
      <c r="GQ58" s="124"/>
      <c r="GR58" s="124"/>
      <c r="GS58" s="124"/>
      <c r="GT58" s="124"/>
      <c r="GU58" s="124"/>
      <c r="GV58" s="124"/>
      <c r="GW58" s="124"/>
      <c r="GX58" s="124"/>
      <c r="GY58" s="124"/>
      <c r="GZ58" s="124"/>
      <c r="HA58" s="124"/>
      <c r="HB58" s="124"/>
      <c r="HC58" s="124"/>
      <c r="HD58" s="124"/>
      <c r="HE58" s="124"/>
      <c r="HF58" s="124"/>
      <c r="HG58" s="124"/>
      <c r="HH58" s="124"/>
      <c r="HI58" s="124"/>
      <c r="HJ58" s="124"/>
      <c r="HK58" s="124"/>
      <c r="HL58" s="124"/>
      <c r="HM58" s="124"/>
      <c r="HN58" s="124"/>
      <c r="HO58" s="124"/>
      <c r="HP58" s="124"/>
      <c r="HQ58" s="124"/>
      <c r="HR58" s="124"/>
      <c r="HS58" s="124"/>
      <c r="HT58" s="124"/>
      <c r="HU58" s="124"/>
      <c r="HV58" s="124"/>
      <c r="HW58" s="124"/>
      <c r="HX58" s="124"/>
      <c r="HY58" s="124"/>
      <c r="HZ58" s="124"/>
      <c r="IA58" s="124"/>
      <c r="IB58" s="124"/>
      <c r="IC58" s="124"/>
      <c r="ID58" s="124"/>
      <c r="IE58" s="124"/>
      <c r="IF58" s="124"/>
      <c r="IG58" s="124"/>
      <c r="IH58" s="124"/>
      <c r="II58" s="124"/>
      <c r="IJ58" s="124"/>
      <c r="IK58" s="124"/>
      <c r="IL58" s="124"/>
      <c r="IM58" s="124"/>
      <c r="IN58" s="124"/>
      <c r="IO58" s="124"/>
      <c r="IP58" s="124"/>
      <c r="IQ58" s="124"/>
      <c r="IR58" s="124"/>
      <c r="IS58" s="124"/>
    </row>
    <row r="59" spans="1:253" s="123" customFormat="1">
      <c r="A59" s="133" t="s">
        <v>444</v>
      </c>
      <c r="B59" s="407" t="s">
        <v>445</v>
      </c>
      <c r="C59" s="129"/>
      <c r="D59" s="396">
        <f>SUM(D60:D61)</f>
        <v>1660000</v>
      </c>
      <c r="E59" s="396">
        <f>SUM(E60:E61)</f>
        <v>1700000</v>
      </c>
      <c r="F59" s="396">
        <f>SUM(F60:F61)</f>
        <v>1880000</v>
      </c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4"/>
      <c r="DV59" s="124"/>
      <c r="DW59" s="124"/>
      <c r="DX59" s="124"/>
      <c r="DY59" s="124"/>
      <c r="DZ59" s="124"/>
      <c r="EA59" s="124"/>
      <c r="EB59" s="124"/>
      <c r="EC59" s="124"/>
      <c r="ED59" s="124"/>
      <c r="EE59" s="124"/>
      <c r="EF59" s="124"/>
      <c r="EG59" s="124"/>
      <c r="EH59" s="124"/>
      <c r="EI59" s="124"/>
      <c r="EJ59" s="124"/>
      <c r="EK59" s="124"/>
      <c r="EL59" s="124"/>
      <c r="EM59" s="124"/>
      <c r="EN59" s="124"/>
      <c r="EO59" s="124"/>
      <c r="EP59" s="124"/>
      <c r="EQ59" s="124"/>
      <c r="ER59" s="124"/>
      <c r="ES59" s="124"/>
      <c r="ET59" s="124"/>
      <c r="EU59" s="124"/>
      <c r="EV59" s="124"/>
      <c r="EW59" s="124"/>
      <c r="EX59" s="124"/>
      <c r="EY59" s="124"/>
      <c r="EZ59" s="124"/>
      <c r="FA59" s="124"/>
      <c r="FB59" s="124"/>
      <c r="FC59" s="124"/>
      <c r="FD59" s="124"/>
      <c r="FE59" s="124"/>
      <c r="FF59" s="124"/>
      <c r="FG59" s="124"/>
      <c r="FH59" s="124"/>
      <c r="FI59" s="124"/>
      <c r="FJ59" s="124"/>
      <c r="FK59" s="124"/>
      <c r="FL59" s="124"/>
      <c r="FM59" s="124"/>
      <c r="FN59" s="124"/>
      <c r="FO59" s="124"/>
      <c r="FP59" s="124"/>
      <c r="FQ59" s="124"/>
      <c r="FR59" s="124"/>
      <c r="FS59" s="124"/>
      <c r="FT59" s="124"/>
      <c r="FU59" s="124"/>
      <c r="FV59" s="124"/>
      <c r="FW59" s="124"/>
      <c r="FX59" s="124"/>
      <c r="FY59" s="124"/>
      <c r="FZ59" s="124"/>
      <c r="GA59" s="124"/>
      <c r="GB59" s="124"/>
      <c r="GC59" s="124"/>
      <c r="GD59" s="124"/>
      <c r="GE59" s="124"/>
      <c r="GF59" s="124"/>
      <c r="GG59" s="124"/>
      <c r="GH59" s="124"/>
      <c r="GI59" s="124"/>
      <c r="GJ59" s="124"/>
      <c r="GK59" s="124"/>
      <c r="GL59" s="124"/>
      <c r="GM59" s="124"/>
      <c r="GN59" s="124"/>
      <c r="GO59" s="124"/>
      <c r="GP59" s="124"/>
      <c r="GQ59" s="124"/>
      <c r="GR59" s="124"/>
      <c r="GS59" s="124"/>
      <c r="GT59" s="124"/>
      <c r="GU59" s="124"/>
      <c r="GV59" s="124"/>
      <c r="GW59" s="124"/>
      <c r="GX59" s="124"/>
      <c r="GY59" s="124"/>
      <c r="GZ59" s="124"/>
      <c r="HA59" s="124"/>
      <c r="HB59" s="124"/>
      <c r="HC59" s="124"/>
      <c r="HD59" s="124"/>
      <c r="HE59" s="124"/>
      <c r="HF59" s="124"/>
      <c r="HG59" s="124"/>
      <c r="HH59" s="124"/>
      <c r="HI59" s="124"/>
      <c r="HJ59" s="124"/>
      <c r="HK59" s="124"/>
      <c r="HL59" s="124"/>
      <c r="HM59" s="124"/>
      <c r="HN59" s="124"/>
      <c r="HO59" s="124"/>
      <c r="HP59" s="124"/>
      <c r="HQ59" s="124"/>
      <c r="HR59" s="124"/>
      <c r="HS59" s="124"/>
      <c r="HT59" s="124"/>
      <c r="HU59" s="124"/>
      <c r="HV59" s="124"/>
      <c r="HW59" s="124"/>
      <c r="HX59" s="124"/>
      <c r="HY59" s="124"/>
      <c r="HZ59" s="124"/>
      <c r="IA59" s="124"/>
      <c r="IB59" s="124"/>
      <c r="IC59" s="124"/>
      <c r="ID59" s="124"/>
      <c r="IE59" s="124"/>
      <c r="IF59" s="124"/>
      <c r="IG59" s="124"/>
      <c r="IH59" s="124"/>
      <c r="II59" s="124"/>
      <c r="IJ59" s="124"/>
      <c r="IK59" s="124"/>
      <c r="IL59" s="124"/>
      <c r="IM59" s="124"/>
      <c r="IN59" s="124"/>
      <c r="IO59" s="124"/>
      <c r="IP59" s="124"/>
      <c r="IQ59" s="124"/>
      <c r="IR59" s="124"/>
      <c r="IS59" s="124"/>
    </row>
    <row r="60" spans="1:253" s="123" customFormat="1" ht="37.5">
      <c r="A60" s="375" t="s">
        <v>242</v>
      </c>
      <c r="B60" s="407" t="s">
        <v>445</v>
      </c>
      <c r="C60" s="129" t="s">
        <v>243</v>
      </c>
      <c r="D60" s="396">
        <v>1660000</v>
      </c>
      <c r="E60" s="396">
        <v>1700000</v>
      </c>
      <c r="F60" s="396">
        <v>1880000</v>
      </c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  <c r="CR60" s="124"/>
      <c r="CS60" s="124"/>
      <c r="CT60" s="124"/>
      <c r="CU60" s="124"/>
      <c r="CV60" s="124"/>
      <c r="CW60" s="124"/>
      <c r="CX60" s="124"/>
      <c r="CY60" s="124"/>
      <c r="CZ60" s="124"/>
      <c r="DA60" s="124"/>
      <c r="DB60" s="124"/>
      <c r="DC60" s="124"/>
      <c r="DD60" s="124"/>
      <c r="DE60" s="124"/>
      <c r="DF60" s="124"/>
      <c r="DG60" s="124"/>
      <c r="DH60" s="124"/>
      <c r="DI60" s="124"/>
      <c r="DJ60" s="124"/>
      <c r="DK60" s="124"/>
      <c r="DL60" s="124"/>
      <c r="DM60" s="124"/>
      <c r="DN60" s="124"/>
      <c r="DO60" s="124"/>
      <c r="DP60" s="124"/>
      <c r="DQ60" s="124"/>
      <c r="DR60" s="124"/>
      <c r="DS60" s="124"/>
      <c r="DT60" s="124"/>
      <c r="DU60" s="124"/>
      <c r="DV60" s="124"/>
      <c r="DW60" s="124"/>
      <c r="DX60" s="124"/>
      <c r="DY60" s="124"/>
      <c r="DZ60" s="124"/>
      <c r="EA60" s="124"/>
      <c r="EB60" s="124"/>
      <c r="EC60" s="124"/>
      <c r="ED60" s="124"/>
      <c r="EE60" s="124"/>
      <c r="EF60" s="124"/>
      <c r="EG60" s="124"/>
      <c r="EH60" s="124"/>
      <c r="EI60" s="124"/>
      <c r="EJ60" s="124"/>
      <c r="EK60" s="124"/>
      <c r="EL60" s="124"/>
      <c r="EM60" s="124"/>
      <c r="EN60" s="124"/>
      <c r="EO60" s="124"/>
      <c r="EP60" s="124"/>
      <c r="EQ60" s="124"/>
      <c r="ER60" s="124"/>
      <c r="ES60" s="124"/>
      <c r="ET60" s="124"/>
      <c r="EU60" s="124"/>
      <c r="EV60" s="124"/>
      <c r="EW60" s="124"/>
      <c r="EX60" s="124"/>
      <c r="EY60" s="124"/>
      <c r="EZ60" s="124"/>
      <c r="FA60" s="124"/>
      <c r="FB60" s="124"/>
      <c r="FC60" s="124"/>
      <c r="FD60" s="124"/>
      <c r="FE60" s="124"/>
      <c r="FF60" s="124"/>
      <c r="FG60" s="124"/>
      <c r="FH60" s="124"/>
      <c r="FI60" s="124"/>
      <c r="FJ60" s="124"/>
      <c r="FK60" s="124"/>
      <c r="FL60" s="124"/>
      <c r="FM60" s="124"/>
      <c r="FN60" s="124"/>
      <c r="FO60" s="124"/>
      <c r="FP60" s="124"/>
      <c r="FQ60" s="124"/>
      <c r="FR60" s="124"/>
      <c r="FS60" s="124"/>
      <c r="FT60" s="124"/>
      <c r="FU60" s="124"/>
      <c r="FV60" s="124"/>
      <c r="FW60" s="124"/>
      <c r="FX60" s="124"/>
      <c r="FY60" s="124"/>
      <c r="FZ60" s="124"/>
      <c r="GA60" s="124"/>
      <c r="GB60" s="124"/>
      <c r="GC60" s="124"/>
      <c r="GD60" s="124"/>
      <c r="GE60" s="124"/>
      <c r="GF60" s="124"/>
      <c r="GG60" s="124"/>
      <c r="GH60" s="124"/>
      <c r="GI60" s="124"/>
      <c r="GJ60" s="124"/>
      <c r="GK60" s="124"/>
      <c r="GL60" s="124"/>
      <c r="GM60" s="124"/>
      <c r="GN60" s="124"/>
      <c r="GO60" s="124"/>
      <c r="GP60" s="124"/>
      <c r="GQ60" s="124"/>
      <c r="GR60" s="124"/>
      <c r="GS60" s="124"/>
      <c r="GT60" s="124"/>
      <c r="GU60" s="124"/>
      <c r="GV60" s="124"/>
      <c r="GW60" s="124"/>
      <c r="GX60" s="124"/>
      <c r="GY60" s="124"/>
      <c r="GZ60" s="124"/>
      <c r="HA60" s="124"/>
      <c r="HB60" s="124"/>
      <c r="HC60" s="124"/>
      <c r="HD60" s="124"/>
      <c r="HE60" s="124"/>
      <c r="HF60" s="124"/>
      <c r="HG60" s="124"/>
      <c r="HH60" s="124"/>
      <c r="HI60" s="124"/>
      <c r="HJ60" s="124"/>
      <c r="HK60" s="124"/>
      <c r="HL60" s="124"/>
      <c r="HM60" s="124"/>
      <c r="HN60" s="124"/>
      <c r="HO60" s="124"/>
      <c r="HP60" s="124"/>
      <c r="HQ60" s="124"/>
      <c r="HR60" s="124"/>
      <c r="HS60" s="124"/>
      <c r="HT60" s="124"/>
      <c r="HU60" s="124"/>
      <c r="HV60" s="124"/>
      <c r="HW60" s="124"/>
      <c r="HX60" s="124"/>
      <c r="HY60" s="124"/>
      <c r="HZ60" s="124"/>
      <c r="IA60" s="124"/>
      <c r="IB60" s="124"/>
      <c r="IC60" s="124"/>
      <c r="ID60" s="124"/>
      <c r="IE60" s="124"/>
      <c r="IF60" s="124"/>
      <c r="IG60" s="124"/>
      <c r="IH60" s="124"/>
      <c r="II60" s="124"/>
      <c r="IJ60" s="124"/>
      <c r="IK60" s="124"/>
      <c r="IL60" s="124"/>
      <c r="IM60" s="124"/>
      <c r="IN60" s="124"/>
      <c r="IO60" s="124"/>
      <c r="IP60" s="124"/>
      <c r="IQ60" s="124"/>
      <c r="IR60" s="124"/>
      <c r="IS60" s="124"/>
    </row>
    <row r="61" spans="1:253" s="123" customFormat="1" hidden="1">
      <c r="A61" s="375" t="s">
        <v>244</v>
      </c>
      <c r="B61" s="407" t="s">
        <v>445</v>
      </c>
      <c r="C61" s="129" t="s">
        <v>245</v>
      </c>
      <c r="D61" s="396">
        <v>0</v>
      </c>
      <c r="E61" s="396">
        <v>0</v>
      </c>
      <c r="F61" s="396">
        <v>0</v>
      </c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24"/>
      <c r="DD61" s="124"/>
      <c r="DE61" s="124"/>
      <c r="DF61" s="124"/>
      <c r="DG61" s="124"/>
      <c r="DH61" s="124"/>
      <c r="DI61" s="124"/>
      <c r="DJ61" s="124"/>
      <c r="DK61" s="124"/>
      <c r="DL61" s="124"/>
      <c r="DM61" s="124"/>
      <c r="DN61" s="124"/>
      <c r="DO61" s="124"/>
      <c r="DP61" s="124"/>
      <c r="DQ61" s="124"/>
      <c r="DR61" s="124"/>
      <c r="DS61" s="124"/>
      <c r="DT61" s="124"/>
      <c r="DU61" s="124"/>
      <c r="DV61" s="124"/>
      <c r="DW61" s="124"/>
      <c r="DX61" s="124"/>
      <c r="DY61" s="124"/>
      <c r="DZ61" s="124"/>
      <c r="EA61" s="124"/>
      <c r="EB61" s="124"/>
      <c r="EC61" s="124"/>
      <c r="ED61" s="124"/>
      <c r="EE61" s="124"/>
      <c r="EF61" s="124"/>
      <c r="EG61" s="124"/>
      <c r="EH61" s="124"/>
      <c r="EI61" s="124"/>
      <c r="EJ61" s="124"/>
      <c r="EK61" s="124"/>
      <c r="EL61" s="124"/>
      <c r="EM61" s="124"/>
      <c r="EN61" s="124"/>
      <c r="EO61" s="124"/>
      <c r="EP61" s="124"/>
      <c r="EQ61" s="124"/>
      <c r="ER61" s="124"/>
      <c r="ES61" s="124"/>
      <c r="ET61" s="124"/>
      <c r="EU61" s="124"/>
      <c r="EV61" s="124"/>
      <c r="EW61" s="124"/>
      <c r="EX61" s="124"/>
      <c r="EY61" s="124"/>
      <c r="EZ61" s="124"/>
      <c r="FA61" s="124"/>
      <c r="FB61" s="124"/>
      <c r="FC61" s="124"/>
      <c r="FD61" s="124"/>
      <c r="FE61" s="124"/>
      <c r="FF61" s="124"/>
      <c r="FG61" s="124"/>
      <c r="FH61" s="124"/>
      <c r="FI61" s="124"/>
      <c r="FJ61" s="124"/>
      <c r="FK61" s="124"/>
      <c r="FL61" s="124"/>
      <c r="FM61" s="124"/>
      <c r="FN61" s="124"/>
      <c r="FO61" s="124"/>
      <c r="FP61" s="124"/>
      <c r="FQ61" s="124"/>
      <c r="FR61" s="124"/>
      <c r="FS61" s="124"/>
      <c r="FT61" s="124"/>
      <c r="FU61" s="124"/>
      <c r="FV61" s="124"/>
      <c r="FW61" s="124"/>
      <c r="FX61" s="124"/>
      <c r="FY61" s="124"/>
      <c r="FZ61" s="124"/>
      <c r="GA61" s="124"/>
      <c r="GB61" s="124"/>
      <c r="GC61" s="124"/>
      <c r="GD61" s="124"/>
      <c r="GE61" s="124"/>
      <c r="GF61" s="124"/>
      <c r="GG61" s="124"/>
      <c r="GH61" s="124"/>
      <c r="GI61" s="124"/>
      <c r="GJ61" s="124"/>
      <c r="GK61" s="124"/>
      <c r="GL61" s="124"/>
      <c r="GM61" s="124"/>
      <c r="GN61" s="124"/>
      <c r="GO61" s="124"/>
      <c r="GP61" s="124"/>
      <c r="GQ61" s="124"/>
      <c r="GR61" s="124"/>
      <c r="GS61" s="124"/>
      <c r="GT61" s="124"/>
      <c r="GU61" s="124"/>
      <c r="GV61" s="124"/>
      <c r="GW61" s="124"/>
      <c r="GX61" s="124"/>
      <c r="GY61" s="124"/>
      <c r="GZ61" s="124"/>
      <c r="HA61" s="124"/>
      <c r="HB61" s="124"/>
      <c r="HC61" s="124"/>
      <c r="HD61" s="124"/>
      <c r="HE61" s="124"/>
      <c r="HF61" s="124"/>
      <c r="HG61" s="124"/>
      <c r="HH61" s="124"/>
      <c r="HI61" s="124"/>
      <c r="HJ61" s="124"/>
      <c r="HK61" s="124"/>
      <c r="HL61" s="124"/>
      <c r="HM61" s="124"/>
      <c r="HN61" s="124"/>
      <c r="HO61" s="124"/>
      <c r="HP61" s="124"/>
      <c r="HQ61" s="124"/>
      <c r="HR61" s="124"/>
      <c r="HS61" s="124"/>
      <c r="HT61" s="124"/>
      <c r="HU61" s="124"/>
      <c r="HV61" s="124"/>
      <c r="HW61" s="124"/>
      <c r="HX61" s="124"/>
      <c r="HY61" s="124"/>
      <c r="HZ61" s="124"/>
      <c r="IA61" s="124"/>
      <c r="IB61" s="124"/>
      <c r="IC61" s="124"/>
      <c r="ID61" s="124"/>
      <c r="IE61" s="124"/>
      <c r="IF61" s="124"/>
      <c r="IG61" s="124"/>
      <c r="IH61" s="124"/>
      <c r="II61" s="124"/>
      <c r="IJ61" s="124"/>
      <c r="IK61" s="124"/>
      <c r="IL61" s="124"/>
      <c r="IM61" s="124"/>
      <c r="IN61" s="124"/>
      <c r="IO61" s="124"/>
      <c r="IP61" s="124"/>
      <c r="IQ61" s="124"/>
      <c r="IR61" s="124"/>
      <c r="IS61" s="124"/>
    </row>
    <row r="62" spans="1:253" s="123" customFormat="1" ht="37.5">
      <c r="A62" s="375" t="s">
        <v>451</v>
      </c>
      <c r="B62" s="407" t="s">
        <v>452</v>
      </c>
      <c r="C62" s="129"/>
      <c r="D62" s="396">
        <f>D63</f>
        <v>1500000</v>
      </c>
      <c r="E62" s="396">
        <f>E63</f>
        <v>600000</v>
      </c>
      <c r="F62" s="396">
        <f>F63</f>
        <v>600000</v>
      </c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4"/>
      <c r="DE62" s="124"/>
      <c r="DF62" s="124"/>
      <c r="DG62" s="124"/>
      <c r="DH62" s="124"/>
      <c r="DI62" s="124"/>
      <c r="DJ62" s="124"/>
      <c r="DK62" s="124"/>
      <c r="DL62" s="124"/>
      <c r="DM62" s="124"/>
      <c r="DN62" s="124"/>
      <c r="DO62" s="124"/>
      <c r="DP62" s="124"/>
      <c r="DQ62" s="124"/>
      <c r="DR62" s="124"/>
      <c r="DS62" s="124"/>
      <c r="DT62" s="124"/>
      <c r="DU62" s="124"/>
      <c r="DV62" s="124"/>
      <c r="DW62" s="124"/>
      <c r="DX62" s="124"/>
      <c r="DY62" s="124"/>
      <c r="DZ62" s="124"/>
      <c r="EA62" s="124"/>
      <c r="EB62" s="124"/>
      <c r="EC62" s="124"/>
      <c r="ED62" s="124"/>
      <c r="EE62" s="124"/>
      <c r="EF62" s="124"/>
      <c r="EG62" s="124"/>
      <c r="EH62" s="124"/>
      <c r="EI62" s="124"/>
      <c r="EJ62" s="124"/>
      <c r="EK62" s="124"/>
      <c r="EL62" s="124"/>
      <c r="EM62" s="124"/>
      <c r="EN62" s="124"/>
      <c r="EO62" s="124"/>
      <c r="EP62" s="124"/>
      <c r="EQ62" s="124"/>
      <c r="ER62" s="124"/>
      <c r="ES62" s="124"/>
      <c r="ET62" s="124"/>
      <c r="EU62" s="124"/>
      <c r="EV62" s="124"/>
      <c r="EW62" s="124"/>
      <c r="EX62" s="124"/>
      <c r="EY62" s="124"/>
      <c r="EZ62" s="124"/>
      <c r="FA62" s="124"/>
      <c r="FB62" s="124"/>
      <c r="FC62" s="124"/>
      <c r="FD62" s="124"/>
      <c r="FE62" s="124"/>
      <c r="FF62" s="124"/>
      <c r="FG62" s="124"/>
      <c r="FH62" s="124"/>
      <c r="FI62" s="124"/>
      <c r="FJ62" s="124"/>
      <c r="FK62" s="124"/>
      <c r="FL62" s="124"/>
      <c r="FM62" s="124"/>
      <c r="FN62" s="124"/>
      <c r="FO62" s="124"/>
      <c r="FP62" s="124"/>
      <c r="FQ62" s="124"/>
      <c r="FR62" s="124"/>
      <c r="FS62" s="124"/>
      <c r="FT62" s="124"/>
      <c r="FU62" s="124"/>
      <c r="FV62" s="124"/>
      <c r="FW62" s="124"/>
      <c r="FX62" s="124"/>
      <c r="FY62" s="124"/>
      <c r="FZ62" s="124"/>
      <c r="GA62" s="124"/>
      <c r="GB62" s="124"/>
      <c r="GC62" s="124"/>
      <c r="GD62" s="124"/>
      <c r="GE62" s="124"/>
      <c r="GF62" s="124"/>
      <c r="GG62" s="124"/>
      <c r="GH62" s="124"/>
      <c r="GI62" s="124"/>
      <c r="GJ62" s="124"/>
      <c r="GK62" s="124"/>
      <c r="GL62" s="124"/>
      <c r="GM62" s="124"/>
      <c r="GN62" s="124"/>
      <c r="GO62" s="124"/>
      <c r="GP62" s="124"/>
      <c r="GQ62" s="124"/>
      <c r="GR62" s="124"/>
      <c r="GS62" s="124"/>
      <c r="GT62" s="124"/>
      <c r="GU62" s="124"/>
      <c r="GV62" s="124"/>
      <c r="GW62" s="124"/>
      <c r="GX62" s="124"/>
      <c r="GY62" s="124"/>
      <c r="GZ62" s="124"/>
      <c r="HA62" s="124"/>
      <c r="HB62" s="124"/>
      <c r="HC62" s="124"/>
      <c r="HD62" s="124"/>
      <c r="HE62" s="124"/>
      <c r="HF62" s="124"/>
      <c r="HG62" s="124"/>
      <c r="HH62" s="124"/>
      <c r="HI62" s="124"/>
      <c r="HJ62" s="124"/>
      <c r="HK62" s="124"/>
      <c r="HL62" s="124"/>
      <c r="HM62" s="124"/>
      <c r="HN62" s="124"/>
      <c r="HO62" s="124"/>
      <c r="HP62" s="124"/>
      <c r="HQ62" s="124"/>
      <c r="HR62" s="124"/>
      <c r="HS62" s="124"/>
      <c r="HT62" s="124"/>
      <c r="HU62" s="124"/>
      <c r="HV62" s="124"/>
      <c r="HW62" s="124"/>
      <c r="HX62" s="124"/>
      <c r="HY62" s="124"/>
      <c r="HZ62" s="124"/>
      <c r="IA62" s="124"/>
      <c r="IB62" s="124"/>
      <c r="IC62" s="124"/>
      <c r="ID62" s="124"/>
      <c r="IE62" s="124"/>
      <c r="IF62" s="124"/>
      <c r="IG62" s="124"/>
      <c r="IH62" s="124"/>
      <c r="II62" s="124"/>
      <c r="IJ62" s="124"/>
      <c r="IK62" s="124"/>
      <c r="IL62" s="124"/>
      <c r="IM62" s="124"/>
      <c r="IN62" s="124"/>
      <c r="IO62" s="124"/>
      <c r="IP62" s="124"/>
      <c r="IQ62" s="124"/>
      <c r="IR62" s="124"/>
      <c r="IS62" s="124"/>
    </row>
    <row r="63" spans="1:253" s="123" customFormat="1">
      <c r="A63" s="133" t="s">
        <v>444</v>
      </c>
      <c r="B63" s="407" t="s">
        <v>453</v>
      </c>
      <c r="C63" s="129"/>
      <c r="D63" s="396">
        <f>D64+D65</f>
        <v>1500000</v>
      </c>
      <c r="E63" s="396">
        <f>E64+E65</f>
        <v>600000</v>
      </c>
      <c r="F63" s="396">
        <f>F64+F65</f>
        <v>600000</v>
      </c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24"/>
      <c r="GB63" s="124"/>
      <c r="GC63" s="124"/>
      <c r="GD63" s="124"/>
      <c r="GE63" s="124"/>
      <c r="GF63" s="124"/>
      <c r="GG63" s="124"/>
      <c r="GH63" s="124"/>
      <c r="GI63" s="124"/>
      <c r="GJ63" s="124"/>
      <c r="GK63" s="124"/>
      <c r="GL63" s="124"/>
      <c r="GM63" s="124"/>
      <c r="GN63" s="124"/>
      <c r="GO63" s="124"/>
      <c r="GP63" s="124"/>
      <c r="GQ63" s="124"/>
      <c r="GR63" s="124"/>
      <c r="GS63" s="124"/>
      <c r="GT63" s="124"/>
      <c r="GU63" s="124"/>
      <c r="GV63" s="124"/>
      <c r="GW63" s="124"/>
      <c r="GX63" s="124"/>
      <c r="GY63" s="124"/>
      <c r="GZ63" s="124"/>
      <c r="HA63" s="124"/>
      <c r="HB63" s="124"/>
      <c r="HC63" s="124"/>
      <c r="HD63" s="124"/>
      <c r="HE63" s="124"/>
      <c r="HF63" s="124"/>
      <c r="HG63" s="124"/>
      <c r="HH63" s="124"/>
      <c r="HI63" s="124"/>
      <c r="HJ63" s="124"/>
      <c r="HK63" s="124"/>
      <c r="HL63" s="124"/>
      <c r="HM63" s="124"/>
      <c r="HN63" s="124"/>
      <c r="HO63" s="124"/>
      <c r="HP63" s="124"/>
      <c r="HQ63" s="124"/>
      <c r="HR63" s="124"/>
      <c r="HS63" s="124"/>
      <c r="HT63" s="124"/>
      <c r="HU63" s="124"/>
      <c r="HV63" s="124"/>
      <c r="HW63" s="124"/>
      <c r="HX63" s="124"/>
      <c r="HY63" s="124"/>
      <c r="HZ63" s="124"/>
      <c r="IA63" s="124"/>
      <c r="IB63" s="124"/>
      <c r="IC63" s="124"/>
      <c r="ID63" s="124"/>
      <c r="IE63" s="124"/>
      <c r="IF63" s="124"/>
      <c r="IG63" s="124"/>
      <c r="IH63" s="124"/>
      <c r="II63" s="124"/>
      <c r="IJ63" s="124"/>
      <c r="IK63" s="124"/>
      <c r="IL63" s="124"/>
      <c r="IM63" s="124"/>
      <c r="IN63" s="124"/>
      <c r="IO63" s="124"/>
      <c r="IP63" s="124"/>
      <c r="IQ63" s="124"/>
      <c r="IR63" s="124"/>
      <c r="IS63" s="124"/>
    </row>
    <row r="64" spans="1:253" s="123" customFormat="1" ht="37.5">
      <c r="A64" s="375" t="s">
        <v>242</v>
      </c>
      <c r="B64" s="407" t="s">
        <v>453</v>
      </c>
      <c r="C64" s="129" t="s">
        <v>243</v>
      </c>
      <c r="D64" s="396">
        <v>1500000</v>
      </c>
      <c r="E64" s="396">
        <v>600000</v>
      </c>
      <c r="F64" s="396">
        <v>600000</v>
      </c>
    </row>
    <row r="65" spans="1:253" s="123" customFormat="1" hidden="1">
      <c r="A65" s="375" t="s">
        <v>244</v>
      </c>
      <c r="B65" s="407" t="s">
        <v>453</v>
      </c>
      <c r="C65" s="129" t="s">
        <v>245</v>
      </c>
      <c r="D65" s="396">
        <v>0</v>
      </c>
      <c r="E65" s="396">
        <v>0</v>
      </c>
      <c r="F65" s="396">
        <v>0</v>
      </c>
    </row>
    <row r="66" spans="1:253" s="123" customFormat="1" hidden="1">
      <c r="A66" s="375" t="s">
        <v>446</v>
      </c>
      <c r="B66" s="407" t="s">
        <v>542</v>
      </c>
      <c r="C66" s="129"/>
      <c r="D66" s="396">
        <v>0</v>
      </c>
      <c r="E66" s="396">
        <v>0</v>
      </c>
      <c r="F66" s="396">
        <v>0</v>
      </c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124"/>
      <c r="GB66" s="124"/>
      <c r="GC66" s="124"/>
      <c r="GD66" s="124"/>
      <c r="GE66" s="124"/>
      <c r="GF66" s="124"/>
      <c r="GG66" s="124"/>
      <c r="GH66" s="124"/>
      <c r="GI66" s="124"/>
      <c r="GJ66" s="124"/>
      <c r="GK66" s="124"/>
      <c r="GL66" s="124"/>
      <c r="GM66" s="124"/>
      <c r="GN66" s="124"/>
      <c r="GO66" s="124"/>
      <c r="GP66" s="124"/>
      <c r="GQ66" s="124"/>
      <c r="GR66" s="124"/>
      <c r="GS66" s="124"/>
      <c r="GT66" s="124"/>
      <c r="GU66" s="124"/>
      <c r="GV66" s="124"/>
      <c r="GW66" s="124"/>
      <c r="GX66" s="124"/>
      <c r="GY66" s="124"/>
      <c r="GZ66" s="124"/>
      <c r="HA66" s="124"/>
      <c r="HB66" s="124"/>
      <c r="HC66" s="124"/>
      <c r="HD66" s="124"/>
      <c r="HE66" s="124"/>
      <c r="HF66" s="124"/>
      <c r="HG66" s="124"/>
      <c r="HH66" s="124"/>
      <c r="HI66" s="124"/>
      <c r="HJ66" s="124"/>
      <c r="HK66" s="124"/>
      <c r="HL66" s="124"/>
      <c r="HM66" s="124"/>
      <c r="HN66" s="124"/>
      <c r="HO66" s="124"/>
      <c r="HP66" s="124"/>
      <c r="HQ66" s="124"/>
      <c r="HR66" s="124"/>
      <c r="HS66" s="124"/>
      <c r="HT66" s="124"/>
      <c r="HU66" s="124"/>
      <c r="HV66" s="124"/>
      <c r="HW66" s="124"/>
      <c r="HX66" s="124"/>
      <c r="HY66" s="124"/>
      <c r="HZ66" s="124"/>
      <c r="IA66" s="124"/>
      <c r="IB66" s="124"/>
      <c r="IC66" s="124"/>
      <c r="ID66" s="124"/>
      <c r="IE66" s="124"/>
      <c r="IF66" s="124"/>
      <c r="IG66" s="124"/>
      <c r="IH66" s="124"/>
      <c r="II66" s="124"/>
      <c r="IJ66" s="124"/>
      <c r="IK66" s="124"/>
      <c r="IL66" s="124"/>
      <c r="IM66" s="124"/>
      <c r="IN66" s="124"/>
      <c r="IO66" s="124"/>
      <c r="IP66" s="124"/>
      <c r="IQ66" s="124"/>
      <c r="IR66" s="124"/>
      <c r="IS66" s="124"/>
    </row>
    <row r="67" spans="1:253" s="123" customFormat="1" ht="37.5">
      <c r="A67" s="416" t="s">
        <v>397</v>
      </c>
      <c r="B67" s="409" t="s">
        <v>398</v>
      </c>
      <c r="C67" s="437"/>
      <c r="D67" s="414">
        <f>D69</f>
        <v>20000</v>
      </c>
      <c r="E67" s="414">
        <f>E69</f>
        <v>20000</v>
      </c>
      <c r="F67" s="414">
        <f>F69</f>
        <v>20000</v>
      </c>
    </row>
    <row r="68" spans="1:253" s="123" customFormat="1" ht="37.5">
      <c r="A68" s="441" t="s">
        <v>399</v>
      </c>
      <c r="B68" s="420" t="s">
        <v>400</v>
      </c>
      <c r="C68" s="437"/>
      <c r="D68" s="414">
        <f>D69</f>
        <v>20000</v>
      </c>
      <c r="E68" s="414">
        <f>E69</f>
        <v>20000</v>
      </c>
      <c r="F68" s="414">
        <f>F69</f>
        <v>20000</v>
      </c>
    </row>
    <row r="69" spans="1:253" s="123" customFormat="1" ht="37.5">
      <c r="A69" s="375" t="s">
        <v>242</v>
      </c>
      <c r="B69" s="420" t="s">
        <v>400</v>
      </c>
      <c r="C69" s="377" t="s">
        <v>243</v>
      </c>
      <c r="D69" s="404">
        <v>20000</v>
      </c>
      <c r="E69" s="404">
        <v>20000</v>
      </c>
      <c r="F69" s="404">
        <v>20000</v>
      </c>
    </row>
    <row r="70" spans="1:253" s="123" customFormat="1" ht="37.5">
      <c r="A70" s="133" t="s">
        <v>418</v>
      </c>
      <c r="B70" s="433" t="s">
        <v>419</v>
      </c>
      <c r="C70" s="378"/>
      <c r="D70" s="404">
        <f>D71+D74</f>
        <v>351500</v>
      </c>
      <c r="E70" s="404">
        <f>E71</f>
        <v>270000</v>
      </c>
      <c r="F70" s="404">
        <f>F71</f>
        <v>270000</v>
      </c>
    </row>
    <row r="71" spans="1:253" s="123" customFormat="1">
      <c r="A71" s="428" t="s">
        <v>420</v>
      </c>
      <c r="B71" s="433" t="s">
        <v>421</v>
      </c>
      <c r="C71" s="378"/>
      <c r="D71" s="404">
        <f>D72+D73</f>
        <v>251000</v>
      </c>
      <c r="E71" s="404">
        <f>E72+E73</f>
        <v>270000</v>
      </c>
      <c r="F71" s="404">
        <f>F72+F73</f>
        <v>270000</v>
      </c>
    </row>
    <row r="72" spans="1:253" s="123" customFormat="1" ht="37.5">
      <c r="A72" s="440" t="s">
        <v>242</v>
      </c>
      <c r="B72" s="433" t="s">
        <v>421</v>
      </c>
      <c r="C72" s="378" t="s">
        <v>243</v>
      </c>
      <c r="D72" s="404">
        <v>251000</v>
      </c>
      <c r="E72" s="404">
        <v>270000</v>
      </c>
      <c r="F72" s="404">
        <v>270000</v>
      </c>
    </row>
    <row r="73" spans="1:253" s="123" customFormat="1" hidden="1">
      <c r="A73" s="375" t="s">
        <v>244</v>
      </c>
      <c r="B73" s="433" t="s">
        <v>421</v>
      </c>
      <c r="C73" s="378" t="s">
        <v>245</v>
      </c>
      <c r="D73" s="404">
        <v>0</v>
      </c>
      <c r="E73" s="404">
        <v>0</v>
      </c>
      <c r="F73" s="404">
        <v>0</v>
      </c>
    </row>
    <row r="74" spans="1:253" s="123" customFormat="1" ht="37.5">
      <c r="A74" s="440" t="s">
        <v>656</v>
      </c>
      <c r="B74" s="433" t="s">
        <v>663</v>
      </c>
      <c r="C74" s="378"/>
      <c r="D74" s="404">
        <f>D75</f>
        <v>100500</v>
      </c>
      <c r="E74" s="404">
        <v>270000</v>
      </c>
      <c r="F74" s="404">
        <v>270000</v>
      </c>
    </row>
    <row r="75" spans="1:253" s="123" customFormat="1">
      <c r="A75" s="375" t="s">
        <v>242</v>
      </c>
      <c r="B75" s="433" t="s">
        <v>663</v>
      </c>
      <c r="C75" s="378" t="s">
        <v>243</v>
      </c>
      <c r="D75" s="404">
        <v>100500</v>
      </c>
      <c r="E75" s="404">
        <v>0</v>
      </c>
      <c r="F75" s="404">
        <v>0</v>
      </c>
    </row>
    <row r="76" spans="1:253" s="124" customFormat="1" ht="112.5" hidden="1">
      <c r="A76" s="375" t="s">
        <v>422</v>
      </c>
      <c r="B76" s="377" t="s">
        <v>379</v>
      </c>
      <c r="C76" s="378"/>
      <c r="D76" s="404">
        <f>D83</f>
        <v>0</v>
      </c>
      <c r="E76" s="404">
        <f>E83</f>
        <v>0</v>
      </c>
      <c r="F76" s="404">
        <f>F83</f>
        <v>0</v>
      </c>
      <c r="G76" s="395"/>
      <c r="H76" s="395"/>
      <c r="I76" s="395"/>
      <c r="J76" s="395"/>
      <c r="K76" s="395"/>
      <c r="L76" s="395"/>
      <c r="M76" s="395"/>
      <c r="N76" s="395"/>
      <c r="O76" s="395"/>
      <c r="P76" s="395"/>
      <c r="Q76" s="395"/>
      <c r="R76" s="395"/>
      <c r="S76" s="395"/>
      <c r="T76" s="395"/>
      <c r="U76" s="395"/>
      <c r="V76" s="395"/>
      <c r="W76" s="395"/>
      <c r="X76" s="395"/>
      <c r="Y76" s="395"/>
      <c r="Z76" s="395"/>
      <c r="AA76" s="395"/>
      <c r="AB76" s="395"/>
      <c r="AC76" s="395"/>
      <c r="AD76" s="395"/>
      <c r="AE76" s="395"/>
      <c r="AF76" s="395"/>
      <c r="AG76" s="395"/>
      <c r="AH76" s="395"/>
      <c r="AI76" s="395"/>
      <c r="AJ76" s="395"/>
      <c r="AK76" s="395"/>
      <c r="AL76" s="395"/>
      <c r="AM76" s="395"/>
      <c r="AN76" s="395"/>
      <c r="AO76" s="395"/>
      <c r="AP76" s="395"/>
      <c r="AQ76" s="395"/>
      <c r="AR76" s="395"/>
      <c r="AS76" s="395"/>
      <c r="AT76" s="395"/>
      <c r="AU76" s="395"/>
      <c r="AV76" s="395"/>
      <c r="AW76" s="395"/>
      <c r="AX76" s="395"/>
      <c r="AY76" s="395"/>
      <c r="AZ76" s="395"/>
      <c r="BA76" s="395"/>
      <c r="BB76" s="395"/>
      <c r="BC76" s="395"/>
      <c r="BD76" s="395"/>
      <c r="BE76" s="395"/>
      <c r="BF76" s="395"/>
      <c r="BG76" s="395"/>
      <c r="BH76" s="395"/>
      <c r="BI76" s="395"/>
      <c r="BJ76" s="395"/>
      <c r="BK76" s="395"/>
      <c r="BL76" s="395"/>
      <c r="BM76" s="395"/>
      <c r="BN76" s="395"/>
      <c r="BO76" s="395"/>
      <c r="BP76" s="395"/>
      <c r="BQ76" s="395"/>
      <c r="BR76" s="395"/>
      <c r="BS76" s="395"/>
      <c r="BT76" s="395"/>
      <c r="BU76" s="395"/>
      <c r="BV76" s="395"/>
      <c r="BW76" s="395"/>
      <c r="BX76" s="395"/>
      <c r="BY76" s="395"/>
      <c r="BZ76" s="395"/>
      <c r="CA76" s="395"/>
      <c r="CB76" s="395"/>
      <c r="CC76" s="395"/>
      <c r="CD76" s="395"/>
      <c r="CE76" s="395"/>
      <c r="CF76" s="395"/>
      <c r="CG76" s="395"/>
      <c r="CH76" s="395"/>
      <c r="CI76" s="395"/>
      <c r="CJ76" s="395"/>
      <c r="CK76" s="395"/>
      <c r="CL76" s="395"/>
      <c r="CM76" s="395"/>
      <c r="CN76" s="395"/>
      <c r="CO76" s="395"/>
      <c r="CP76" s="395"/>
      <c r="CQ76" s="395"/>
      <c r="CR76" s="395"/>
      <c r="CS76" s="395"/>
      <c r="CT76" s="395"/>
      <c r="CU76" s="395"/>
      <c r="CV76" s="395"/>
      <c r="CW76" s="395"/>
      <c r="CX76" s="395"/>
      <c r="CY76" s="395"/>
      <c r="CZ76" s="395"/>
      <c r="DA76" s="395"/>
      <c r="DB76" s="395"/>
      <c r="DC76" s="395"/>
      <c r="DD76" s="395"/>
      <c r="DE76" s="395"/>
      <c r="DF76" s="395"/>
      <c r="DG76" s="395"/>
      <c r="DH76" s="395"/>
      <c r="DI76" s="395"/>
      <c r="DJ76" s="395"/>
      <c r="DK76" s="395"/>
      <c r="DL76" s="395"/>
      <c r="DM76" s="395"/>
      <c r="DN76" s="395"/>
      <c r="DO76" s="395"/>
      <c r="DP76" s="395"/>
      <c r="DQ76" s="395"/>
      <c r="DR76" s="395"/>
      <c r="DS76" s="395"/>
      <c r="DT76" s="395"/>
      <c r="DU76" s="395"/>
      <c r="DV76" s="395"/>
      <c r="DW76" s="395"/>
      <c r="DX76" s="395"/>
      <c r="DY76" s="395"/>
      <c r="DZ76" s="395"/>
      <c r="EA76" s="395"/>
      <c r="EB76" s="395"/>
      <c r="EC76" s="395"/>
      <c r="ED76" s="395"/>
      <c r="EE76" s="395"/>
      <c r="EF76" s="395"/>
      <c r="EG76" s="395"/>
      <c r="EH76" s="395"/>
      <c r="EI76" s="395"/>
      <c r="EJ76" s="395"/>
      <c r="EK76" s="395"/>
      <c r="EL76" s="395"/>
      <c r="EM76" s="395"/>
      <c r="EN76" s="395"/>
      <c r="EO76" s="395"/>
      <c r="EP76" s="395"/>
      <c r="EQ76" s="395"/>
      <c r="ER76" s="395"/>
      <c r="ES76" s="395"/>
      <c r="ET76" s="395"/>
      <c r="EU76" s="395"/>
      <c r="EV76" s="395"/>
      <c r="EW76" s="395"/>
      <c r="EX76" s="395"/>
      <c r="EY76" s="395"/>
      <c r="EZ76" s="395"/>
      <c r="FA76" s="395"/>
      <c r="FB76" s="395"/>
      <c r="FC76" s="395"/>
      <c r="FD76" s="395"/>
      <c r="FE76" s="395"/>
      <c r="FF76" s="395"/>
      <c r="FG76" s="395"/>
      <c r="FH76" s="395"/>
      <c r="FI76" s="395"/>
      <c r="FJ76" s="395"/>
      <c r="FK76" s="395"/>
      <c r="FL76" s="395"/>
      <c r="FM76" s="395"/>
      <c r="FN76" s="395"/>
      <c r="FO76" s="395"/>
      <c r="FP76" s="395"/>
      <c r="FQ76" s="395"/>
      <c r="FR76" s="395"/>
      <c r="FS76" s="395"/>
      <c r="FT76" s="395"/>
      <c r="FU76" s="395"/>
      <c r="FV76" s="395"/>
      <c r="FW76" s="395"/>
      <c r="FX76" s="395"/>
      <c r="FY76" s="395"/>
      <c r="FZ76" s="395"/>
      <c r="GA76" s="395"/>
      <c r="GB76" s="395"/>
      <c r="GC76" s="395"/>
      <c r="GD76" s="395"/>
      <c r="GE76" s="395"/>
      <c r="GF76" s="395"/>
      <c r="GG76" s="395"/>
      <c r="GH76" s="395"/>
      <c r="GI76" s="395"/>
      <c r="GJ76" s="395"/>
      <c r="GK76" s="395"/>
      <c r="GL76" s="395"/>
      <c r="GM76" s="395"/>
      <c r="GN76" s="395"/>
      <c r="GO76" s="395"/>
      <c r="GP76" s="395"/>
      <c r="GQ76" s="395"/>
      <c r="GR76" s="395"/>
      <c r="GS76" s="395"/>
      <c r="GT76" s="395"/>
      <c r="GU76" s="395"/>
      <c r="GV76" s="395"/>
      <c r="GW76" s="395"/>
      <c r="GX76" s="395"/>
      <c r="GY76" s="395"/>
      <c r="GZ76" s="395"/>
      <c r="HA76" s="395"/>
      <c r="HB76" s="395"/>
      <c r="HC76" s="395"/>
      <c r="HD76" s="395"/>
      <c r="HE76" s="395"/>
      <c r="HF76" s="395"/>
      <c r="HG76" s="395"/>
      <c r="HH76" s="395"/>
      <c r="HI76" s="395"/>
      <c r="HJ76" s="395"/>
      <c r="HK76" s="395"/>
      <c r="HL76" s="395"/>
      <c r="HM76" s="395"/>
      <c r="HN76" s="395"/>
      <c r="HO76" s="395"/>
      <c r="HP76" s="395"/>
      <c r="HQ76" s="395"/>
      <c r="HR76" s="395"/>
      <c r="HS76" s="395"/>
      <c r="HT76" s="395"/>
      <c r="HU76" s="395"/>
      <c r="HV76" s="395"/>
      <c r="HW76" s="395"/>
      <c r="HX76" s="395"/>
      <c r="HY76" s="395"/>
      <c r="HZ76" s="395"/>
      <c r="IA76" s="395"/>
      <c r="IB76" s="395"/>
      <c r="IC76" s="395"/>
      <c r="ID76" s="395"/>
      <c r="IE76" s="395"/>
      <c r="IF76" s="395"/>
      <c r="IG76" s="395"/>
      <c r="IH76" s="395"/>
      <c r="II76" s="395"/>
      <c r="IJ76" s="395"/>
      <c r="IK76" s="395"/>
      <c r="IL76" s="395"/>
      <c r="IM76" s="395"/>
      <c r="IN76" s="395"/>
      <c r="IO76" s="395"/>
      <c r="IP76" s="395"/>
      <c r="IQ76" s="395"/>
      <c r="IR76" s="395"/>
      <c r="IS76" s="395"/>
    </row>
    <row r="77" spans="1:253" s="124" customFormat="1" ht="37.5" hidden="1">
      <c r="A77" s="403" t="s">
        <v>543</v>
      </c>
      <c r="B77" s="377" t="s">
        <v>544</v>
      </c>
      <c r="C77" s="378"/>
      <c r="D77" s="404"/>
      <c r="E77" s="404"/>
      <c r="F77" s="404"/>
      <c r="G77" s="395"/>
      <c r="H77" s="395"/>
      <c r="I77" s="395"/>
      <c r="J77" s="395"/>
      <c r="K77" s="395"/>
      <c r="L77" s="395"/>
      <c r="M77" s="395"/>
      <c r="N77" s="395"/>
      <c r="O77" s="395"/>
      <c r="P77" s="395"/>
      <c r="Q77" s="395"/>
      <c r="R77" s="395"/>
      <c r="S77" s="395"/>
      <c r="T77" s="395"/>
      <c r="U77" s="395"/>
      <c r="V77" s="395"/>
      <c r="W77" s="395"/>
      <c r="X77" s="395"/>
      <c r="Y77" s="395"/>
      <c r="Z77" s="395"/>
      <c r="AA77" s="395"/>
      <c r="AB77" s="395"/>
      <c r="AC77" s="395"/>
      <c r="AD77" s="395"/>
      <c r="AE77" s="395"/>
      <c r="AF77" s="395"/>
      <c r="AG77" s="395"/>
      <c r="AH77" s="395"/>
      <c r="AI77" s="395"/>
      <c r="AJ77" s="395"/>
      <c r="AK77" s="395"/>
      <c r="AL77" s="395"/>
      <c r="AM77" s="395"/>
      <c r="AN77" s="395"/>
      <c r="AO77" s="395"/>
      <c r="AP77" s="395"/>
      <c r="AQ77" s="395"/>
      <c r="AR77" s="395"/>
      <c r="AS77" s="395"/>
      <c r="AT77" s="395"/>
      <c r="AU77" s="395"/>
      <c r="AV77" s="395"/>
      <c r="AW77" s="395"/>
      <c r="AX77" s="395"/>
      <c r="AY77" s="395"/>
      <c r="AZ77" s="395"/>
      <c r="BA77" s="395"/>
      <c r="BB77" s="395"/>
      <c r="BC77" s="395"/>
      <c r="BD77" s="395"/>
      <c r="BE77" s="395"/>
      <c r="BF77" s="395"/>
      <c r="BG77" s="395"/>
      <c r="BH77" s="395"/>
      <c r="BI77" s="395"/>
      <c r="BJ77" s="395"/>
      <c r="BK77" s="395"/>
      <c r="BL77" s="395"/>
      <c r="BM77" s="395"/>
      <c r="BN77" s="395"/>
      <c r="BO77" s="395"/>
      <c r="BP77" s="395"/>
      <c r="BQ77" s="395"/>
      <c r="BR77" s="395"/>
      <c r="BS77" s="395"/>
      <c r="BT77" s="395"/>
      <c r="BU77" s="395"/>
      <c r="BV77" s="395"/>
      <c r="BW77" s="395"/>
      <c r="BX77" s="395"/>
      <c r="BY77" s="395"/>
      <c r="BZ77" s="395"/>
      <c r="CA77" s="395"/>
      <c r="CB77" s="395"/>
      <c r="CC77" s="395"/>
      <c r="CD77" s="395"/>
      <c r="CE77" s="395"/>
      <c r="CF77" s="395"/>
      <c r="CG77" s="395"/>
      <c r="CH77" s="395"/>
      <c r="CI77" s="395"/>
      <c r="CJ77" s="395"/>
      <c r="CK77" s="395"/>
      <c r="CL77" s="395"/>
      <c r="CM77" s="395"/>
      <c r="CN77" s="395"/>
      <c r="CO77" s="395"/>
      <c r="CP77" s="395"/>
      <c r="CQ77" s="395"/>
      <c r="CR77" s="395"/>
      <c r="CS77" s="395"/>
      <c r="CT77" s="395"/>
      <c r="CU77" s="395"/>
      <c r="CV77" s="395"/>
      <c r="CW77" s="395"/>
      <c r="CX77" s="395"/>
      <c r="CY77" s="395"/>
      <c r="CZ77" s="395"/>
      <c r="DA77" s="395"/>
      <c r="DB77" s="395"/>
      <c r="DC77" s="395"/>
      <c r="DD77" s="395"/>
      <c r="DE77" s="395"/>
      <c r="DF77" s="395"/>
      <c r="DG77" s="395"/>
      <c r="DH77" s="395"/>
      <c r="DI77" s="395"/>
      <c r="DJ77" s="395"/>
      <c r="DK77" s="395"/>
      <c r="DL77" s="395"/>
      <c r="DM77" s="395"/>
      <c r="DN77" s="395"/>
      <c r="DO77" s="395"/>
      <c r="DP77" s="395"/>
      <c r="DQ77" s="395"/>
      <c r="DR77" s="395"/>
      <c r="DS77" s="395"/>
      <c r="DT77" s="395"/>
      <c r="DU77" s="395"/>
      <c r="DV77" s="395"/>
      <c r="DW77" s="395"/>
      <c r="DX77" s="395"/>
      <c r="DY77" s="395"/>
      <c r="DZ77" s="395"/>
      <c r="EA77" s="395"/>
      <c r="EB77" s="395"/>
      <c r="EC77" s="395"/>
      <c r="ED77" s="395"/>
      <c r="EE77" s="395"/>
      <c r="EF77" s="395"/>
      <c r="EG77" s="395"/>
      <c r="EH77" s="395"/>
      <c r="EI77" s="395"/>
      <c r="EJ77" s="395"/>
      <c r="EK77" s="395"/>
      <c r="EL77" s="395"/>
      <c r="EM77" s="395"/>
      <c r="EN77" s="395"/>
      <c r="EO77" s="395"/>
      <c r="EP77" s="395"/>
      <c r="EQ77" s="395"/>
      <c r="ER77" s="395"/>
      <c r="ES77" s="395"/>
      <c r="ET77" s="395"/>
      <c r="EU77" s="395"/>
      <c r="EV77" s="395"/>
      <c r="EW77" s="395"/>
      <c r="EX77" s="395"/>
      <c r="EY77" s="395"/>
      <c r="EZ77" s="395"/>
      <c r="FA77" s="395"/>
      <c r="FB77" s="395"/>
      <c r="FC77" s="395"/>
      <c r="FD77" s="395"/>
      <c r="FE77" s="395"/>
      <c r="FF77" s="395"/>
      <c r="FG77" s="395"/>
      <c r="FH77" s="395"/>
      <c r="FI77" s="395"/>
      <c r="FJ77" s="395"/>
      <c r="FK77" s="395"/>
      <c r="FL77" s="395"/>
      <c r="FM77" s="395"/>
      <c r="FN77" s="395"/>
      <c r="FO77" s="395"/>
      <c r="FP77" s="395"/>
      <c r="FQ77" s="395"/>
      <c r="FR77" s="395"/>
      <c r="FS77" s="395"/>
      <c r="FT77" s="395"/>
      <c r="FU77" s="395"/>
      <c r="FV77" s="395"/>
      <c r="FW77" s="395"/>
      <c r="FX77" s="395"/>
      <c r="FY77" s="395"/>
      <c r="FZ77" s="395"/>
      <c r="GA77" s="395"/>
      <c r="GB77" s="395"/>
      <c r="GC77" s="395"/>
      <c r="GD77" s="395"/>
      <c r="GE77" s="395"/>
      <c r="GF77" s="395"/>
      <c r="GG77" s="395"/>
      <c r="GH77" s="395"/>
      <c r="GI77" s="395"/>
      <c r="GJ77" s="395"/>
      <c r="GK77" s="395"/>
      <c r="GL77" s="395"/>
      <c r="GM77" s="395"/>
      <c r="GN77" s="395"/>
      <c r="GO77" s="395"/>
      <c r="GP77" s="395"/>
      <c r="GQ77" s="395"/>
      <c r="GR77" s="395"/>
      <c r="GS77" s="395"/>
      <c r="GT77" s="395"/>
      <c r="GU77" s="395"/>
      <c r="GV77" s="395"/>
      <c r="GW77" s="395"/>
      <c r="GX77" s="395"/>
      <c r="GY77" s="395"/>
      <c r="GZ77" s="395"/>
      <c r="HA77" s="395"/>
      <c r="HB77" s="395"/>
      <c r="HC77" s="395"/>
      <c r="HD77" s="395"/>
      <c r="HE77" s="395"/>
      <c r="HF77" s="395"/>
      <c r="HG77" s="395"/>
      <c r="HH77" s="395"/>
      <c r="HI77" s="395"/>
      <c r="HJ77" s="395"/>
      <c r="HK77" s="395"/>
      <c r="HL77" s="395"/>
      <c r="HM77" s="395"/>
      <c r="HN77" s="395"/>
      <c r="HO77" s="395"/>
      <c r="HP77" s="395"/>
      <c r="HQ77" s="395"/>
      <c r="HR77" s="395"/>
      <c r="HS77" s="395"/>
      <c r="HT77" s="395"/>
      <c r="HU77" s="395"/>
      <c r="HV77" s="395"/>
      <c r="HW77" s="395"/>
      <c r="HX77" s="395"/>
      <c r="HY77" s="395"/>
      <c r="HZ77" s="395"/>
      <c r="IA77" s="395"/>
      <c r="IB77" s="395"/>
      <c r="IC77" s="395"/>
      <c r="ID77" s="395"/>
      <c r="IE77" s="395"/>
      <c r="IF77" s="395"/>
      <c r="IG77" s="395"/>
      <c r="IH77" s="395"/>
      <c r="II77" s="395"/>
      <c r="IJ77" s="395"/>
      <c r="IK77" s="395"/>
      <c r="IL77" s="395"/>
      <c r="IM77" s="395"/>
      <c r="IN77" s="395"/>
      <c r="IO77" s="395"/>
      <c r="IP77" s="395"/>
      <c r="IQ77" s="395"/>
      <c r="IR77" s="395"/>
      <c r="IS77" s="395"/>
    </row>
    <row r="78" spans="1:253" s="123" customFormat="1" hidden="1">
      <c r="A78" s="428" t="s">
        <v>509</v>
      </c>
      <c r="B78" s="378" t="s">
        <v>510</v>
      </c>
      <c r="C78" s="378"/>
      <c r="D78" s="404"/>
      <c r="E78" s="404"/>
      <c r="F78" s="404"/>
      <c r="G78" s="395"/>
      <c r="H78" s="395"/>
      <c r="I78" s="395"/>
      <c r="J78" s="395"/>
      <c r="K78" s="395"/>
      <c r="L78" s="395"/>
      <c r="M78" s="395"/>
      <c r="N78" s="395"/>
      <c r="O78" s="395"/>
      <c r="P78" s="395"/>
      <c r="Q78" s="395"/>
      <c r="R78" s="395"/>
      <c r="S78" s="395"/>
      <c r="T78" s="395"/>
      <c r="U78" s="395"/>
      <c r="V78" s="395"/>
      <c r="W78" s="395"/>
      <c r="X78" s="395"/>
      <c r="Y78" s="395"/>
      <c r="Z78" s="395"/>
      <c r="AA78" s="395"/>
      <c r="AB78" s="395"/>
      <c r="AC78" s="395"/>
      <c r="AD78" s="395"/>
      <c r="AE78" s="395"/>
      <c r="AF78" s="395"/>
      <c r="AG78" s="395"/>
      <c r="AH78" s="395"/>
      <c r="AI78" s="395"/>
      <c r="AJ78" s="395"/>
      <c r="AK78" s="395"/>
      <c r="AL78" s="395"/>
      <c r="AM78" s="395"/>
      <c r="AN78" s="395"/>
      <c r="AO78" s="395"/>
      <c r="AP78" s="395"/>
      <c r="AQ78" s="395"/>
      <c r="AR78" s="395"/>
      <c r="AS78" s="395"/>
      <c r="AT78" s="395"/>
      <c r="AU78" s="395"/>
      <c r="AV78" s="395"/>
      <c r="AW78" s="395"/>
      <c r="AX78" s="395"/>
      <c r="AY78" s="395"/>
      <c r="AZ78" s="395"/>
      <c r="BA78" s="395"/>
      <c r="BB78" s="395"/>
      <c r="BC78" s="395"/>
      <c r="BD78" s="395"/>
      <c r="BE78" s="395"/>
      <c r="BF78" s="395"/>
      <c r="BG78" s="395"/>
      <c r="BH78" s="395"/>
      <c r="BI78" s="395"/>
      <c r="BJ78" s="395"/>
      <c r="BK78" s="395"/>
      <c r="BL78" s="395"/>
      <c r="BM78" s="395"/>
      <c r="BN78" s="395"/>
      <c r="BO78" s="395"/>
      <c r="BP78" s="395"/>
      <c r="BQ78" s="395"/>
      <c r="BR78" s="395"/>
      <c r="BS78" s="395"/>
      <c r="BT78" s="395"/>
      <c r="BU78" s="395"/>
      <c r="BV78" s="395"/>
      <c r="BW78" s="395"/>
      <c r="BX78" s="395"/>
      <c r="BY78" s="395"/>
      <c r="BZ78" s="395"/>
      <c r="CA78" s="395"/>
      <c r="CB78" s="395"/>
      <c r="CC78" s="395"/>
      <c r="CD78" s="395"/>
      <c r="CE78" s="395"/>
      <c r="CF78" s="395"/>
      <c r="CG78" s="395"/>
      <c r="CH78" s="395"/>
      <c r="CI78" s="395"/>
      <c r="CJ78" s="395"/>
      <c r="CK78" s="395"/>
      <c r="CL78" s="395"/>
      <c r="CM78" s="395"/>
      <c r="CN78" s="395"/>
      <c r="CO78" s="395"/>
      <c r="CP78" s="395"/>
      <c r="CQ78" s="395"/>
      <c r="CR78" s="395"/>
      <c r="CS78" s="395"/>
      <c r="CT78" s="395"/>
      <c r="CU78" s="395"/>
      <c r="CV78" s="395"/>
      <c r="CW78" s="395"/>
      <c r="CX78" s="395"/>
      <c r="CY78" s="395"/>
      <c r="CZ78" s="395"/>
      <c r="DA78" s="395"/>
      <c r="DB78" s="395"/>
      <c r="DC78" s="395"/>
      <c r="DD78" s="395"/>
      <c r="DE78" s="395"/>
      <c r="DF78" s="395"/>
      <c r="DG78" s="395"/>
      <c r="DH78" s="395"/>
      <c r="DI78" s="395"/>
      <c r="DJ78" s="395"/>
      <c r="DK78" s="395"/>
      <c r="DL78" s="395"/>
      <c r="DM78" s="395"/>
      <c r="DN78" s="395"/>
      <c r="DO78" s="395"/>
      <c r="DP78" s="395"/>
      <c r="DQ78" s="395"/>
      <c r="DR78" s="395"/>
      <c r="DS78" s="395"/>
      <c r="DT78" s="395"/>
      <c r="DU78" s="395"/>
      <c r="DV78" s="395"/>
      <c r="DW78" s="395"/>
      <c r="DX78" s="395"/>
      <c r="DY78" s="395"/>
      <c r="DZ78" s="395"/>
      <c r="EA78" s="395"/>
      <c r="EB78" s="395"/>
      <c r="EC78" s="395"/>
      <c r="ED78" s="395"/>
      <c r="EE78" s="395"/>
      <c r="EF78" s="395"/>
      <c r="EG78" s="395"/>
      <c r="EH78" s="395"/>
      <c r="EI78" s="395"/>
      <c r="EJ78" s="395"/>
      <c r="EK78" s="395"/>
      <c r="EL78" s="395"/>
      <c r="EM78" s="395"/>
      <c r="EN78" s="395"/>
      <c r="EO78" s="395"/>
      <c r="EP78" s="395"/>
      <c r="EQ78" s="395"/>
      <c r="ER78" s="395"/>
      <c r="ES78" s="395"/>
      <c r="ET78" s="395"/>
      <c r="EU78" s="395"/>
      <c r="EV78" s="395"/>
      <c r="EW78" s="395"/>
      <c r="EX78" s="395"/>
      <c r="EY78" s="395"/>
      <c r="EZ78" s="395"/>
      <c r="FA78" s="395"/>
      <c r="FB78" s="395"/>
      <c r="FC78" s="395"/>
      <c r="FD78" s="395"/>
      <c r="FE78" s="395"/>
      <c r="FF78" s="395"/>
      <c r="FG78" s="395"/>
      <c r="FH78" s="395"/>
      <c r="FI78" s="395"/>
      <c r="FJ78" s="395"/>
      <c r="FK78" s="395"/>
      <c r="FL78" s="395"/>
      <c r="FM78" s="395"/>
      <c r="FN78" s="395"/>
      <c r="FO78" s="395"/>
      <c r="FP78" s="395"/>
      <c r="FQ78" s="395"/>
      <c r="FR78" s="395"/>
      <c r="FS78" s="395"/>
      <c r="FT78" s="395"/>
      <c r="FU78" s="395"/>
      <c r="FV78" s="395"/>
      <c r="FW78" s="395"/>
      <c r="FX78" s="395"/>
      <c r="FY78" s="395"/>
      <c r="FZ78" s="395"/>
      <c r="GA78" s="395"/>
      <c r="GB78" s="395"/>
      <c r="GC78" s="395"/>
      <c r="GD78" s="395"/>
      <c r="GE78" s="395"/>
      <c r="GF78" s="395"/>
      <c r="GG78" s="395"/>
      <c r="GH78" s="395"/>
      <c r="GI78" s="395"/>
      <c r="GJ78" s="395"/>
      <c r="GK78" s="395"/>
      <c r="GL78" s="395"/>
      <c r="GM78" s="395"/>
      <c r="GN78" s="395"/>
      <c r="GO78" s="395"/>
      <c r="GP78" s="395"/>
      <c r="GQ78" s="395"/>
      <c r="GR78" s="395"/>
      <c r="GS78" s="395"/>
      <c r="GT78" s="395"/>
      <c r="GU78" s="395"/>
      <c r="GV78" s="395"/>
      <c r="GW78" s="395"/>
      <c r="GX78" s="395"/>
      <c r="GY78" s="395"/>
      <c r="GZ78" s="395"/>
      <c r="HA78" s="395"/>
      <c r="HB78" s="395"/>
      <c r="HC78" s="395"/>
      <c r="HD78" s="395"/>
      <c r="HE78" s="395"/>
      <c r="HF78" s="395"/>
      <c r="HG78" s="395"/>
      <c r="HH78" s="395"/>
      <c r="HI78" s="395"/>
      <c r="HJ78" s="395"/>
      <c r="HK78" s="395"/>
      <c r="HL78" s="395"/>
      <c r="HM78" s="395"/>
      <c r="HN78" s="395"/>
      <c r="HO78" s="395"/>
      <c r="HP78" s="395"/>
      <c r="HQ78" s="395"/>
      <c r="HR78" s="395"/>
      <c r="HS78" s="395"/>
      <c r="HT78" s="395"/>
      <c r="HU78" s="395"/>
      <c r="HV78" s="395"/>
      <c r="HW78" s="395"/>
      <c r="HX78" s="395"/>
      <c r="HY78" s="395"/>
      <c r="HZ78" s="395"/>
      <c r="IA78" s="395"/>
      <c r="IB78" s="395"/>
      <c r="IC78" s="395"/>
      <c r="ID78" s="395"/>
      <c r="IE78" s="395"/>
      <c r="IF78" s="395"/>
      <c r="IG78" s="395"/>
      <c r="IH78" s="395"/>
      <c r="II78" s="395"/>
      <c r="IJ78" s="395"/>
      <c r="IK78" s="395"/>
      <c r="IL78" s="395"/>
      <c r="IM78" s="395"/>
      <c r="IN78" s="395"/>
      <c r="IO78" s="395"/>
      <c r="IP78" s="395"/>
      <c r="IQ78" s="395"/>
      <c r="IR78" s="395"/>
      <c r="IS78" s="395"/>
    </row>
    <row r="79" spans="1:253" s="123" customFormat="1" hidden="1">
      <c r="A79" s="375" t="s">
        <v>500</v>
      </c>
      <c r="B79" s="378" t="s">
        <v>510</v>
      </c>
      <c r="C79" s="378" t="s">
        <v>501</v>
      </c>
      <c r="D79" s="404"/>
      <c r="E79" s="404"/>
      <c r="F79" s="404"/>
      <c r="G79" s="395"/>
      <c r="H79" s="395"/>
      <c r="I79" s="395"/>
      <c r="J79" s="395"/>
      <c r="K79" s="395"/>
      <c r="L79" s="395"/>
      <c r="M79" s="395"/>
      <c r="N79" s="395"/>
      <c r="O79" s="395"/>
      <c r="P79" s="395"/>
      <c r="Q79" s="395"/>
      <c r="R79" s="395"/>
      <c r="S79" s="395"/>
      <c r="T79" s="395"/>
      <c r="U79" s="395"/>
      <c r="V79" s="395"/>
      <c r="W79" s="395"/>
      <c r="X79" s="395"/>
      <c r="Y79" s="395"/>
      <c r="Z79" s="395"/>
      <c r="AA79" s="395"/>
      <c r="AB79" s="395"/>
      <c r="AC79" s="395"/>
      <c r="AD79" s="395"/>
      <c r="AE79" s="395"/>
      <c r="AF79" s="395"/>
      <c r="AG79" s="395"/>
      <c r="AH79" s="395"/>
      <c r="AI79" s="395"/>
      <c r="AJ79" s="395"/>
      <c r="AK79" s="395"/>
      <c r="AL79" s="395"/>
      <c r="AM79" s="395"/>
      <c r="AN79" s="395"/>
      <c r="AO79" s="395"/>
      <c r="AP79" s="395"/>
      <c r="AQ79" s="395"/>
      <c r="AR79" s="395"/>
      <c r="AS79" s="395"/>
      <c r="AT79" s="395"/>
      <c r="AU79" s="395"/>
      <c r="AV79" s="395"/>
      <c r="AW79" s="395"/>
      <c r="AX79" s="395"/>
      <c r="AY79" s="395"/>
      <c r="AZ79" s="395"/>
      <c r="BA79" s="395"/>
      <c r="BB79" s="395"/>
      <c r="BC79" s="395"/>
      <c r="BD79" s="395"/>
      <c r="BE79" s="395"/>
      <c r="BF79" s="395"/>
      <c r="BG79" s="395"/>
      <c r="BH79" s="395"/>
      <c r="BI79" s="395"/>
      <c r="BJ79" s="395"/>
      <c r="BK79" s="395"/>
      <c r="BL79" s="395"/>
      <c r="BM79" s="395"/>
      <c r="BN79" s="395"/>
      <c r="BO79" s="395"/>
      <c r="BP79" s="395"/>
      <c r="BQ79" s="395"/>
      <c r="BR79" s="395"/>
      <c r="BS79" s="395"/>
      <c r="BT79" s="395"/>
      <c r="BU79" s="395"/>
      <c r="BV79" s="395"/>
      <c r="BW79" s="395"/>
      <c r="BX79" s="395"/>
      <c r="BY79" s="395"/>
      <c r="BZ79" s="395"/>
      <c r="CA79" s="395"/>
      <c r="CB79" s="395"/>
      <c r="CC79" s="395"/>
      <c r="CD79" s="395"/>
      <c r="CE79" s="395"/>
      <c r="CF79" s="395"/>
      <c r="CG79" s="395"/>
      <c r="CH79" s="395"/>
      <c r="CI79" s="395"/>
      <c r="CJ79" s="395"/>
      <c r="CK79" s="395"/>
      <c r="CL79" s="395"/>
      <c r="CM79" s="395"/>
      <c r="CN79" s="395"/>
      <c r="CO79" s="395"/>
      <c r="CP79" s="395"/>
      <c r="CQ79" s="395"/>
      <c r="CR79" s="395"/>
      <c r="CS79" s="395"/>
      <c r="CT79" s="395"/>
      <c r="CU79" s="395"/>
      <c r="CV79" s="395"/>
      <c r="CW79" s="395"/>
      <c r="CX79" s="395"/>
      <c r="CY79" s="395"/>
      <c r="CZ79" s="395"/>
      <c r="DA79" s="395"/>
      <c r="DB79" s="395"/>
      <c r="DC79" s="395"/>
      <c r="DD79" s="395"/>
      <c r="DE79" s="395"/>
      <c r="DF79" s="395"/>
      <c r="DG79" s="395"/>
      <c r="DH79" s="395"/>
      <c r="DI79" s="395"/>
      <c r="DJ79" s="395"/>
      <c r="DK79" s="395"/>
      <c r="DL79" s="395"/>
      <c r="DM79" s="395"/>
      <c r="DN79" s="395"/>
      <c r="DO79" s="395"/>
      <c r="DP79" s="395"/>
      <c r="DQ79" s="395"/>
      <c r="DR79" s="395"/>
      <c r="DS79" s="395"/>
      <c r="DT79" s="395"/>
      <c r="DU79" s="395"/>
      <c r="DV79" s="395"/>
      <c r="DW79" s="395"/>
      <c r="DX79" s="395"/>
      <c r="DY79" s="395"/>
      <c r="DZ79" s="395"/>
      <c r="EA79" s="395"/>
      <c r="EB79" s="395"/>
      <c r="EC79" s="395"/>
      <c r="ED79" s="395"/>
      <c r="EE79" s="395"/>
      <c r="EF79" s="395"/>
      <c r="EG79" s="395"/>
      <c r="EH79" s="395"/>
      <c r="EI79" s="395"/>
      <c r="EJ79" s="395"/>
      <c r="EK79" s="395"/>
      <c r="EL79" s="395"/>
      <c r="EM79" s="395"/>
      <c r="EN79" s="395"/>
      <c r="EO79" s="395"/>
      <c r="EP79" s="395"/>
      <c r="EQ79" s="395"/>
      <c r="ER79" s="395"/>
      <c r="ES79" s="395"/>
      <c r="ET79" s="395"/>
      <c r="EU79" s="395"/>
      <c r="EV79" s="395"/>
      <c r="EW79" s="395"/>
      <c r="EX79" s="395"/>
      <c r="EY79" s="395"/>
      <c r="EZ79" s="395"/>
      <c r="FA79" s="395"/>
      <c r="FB79" s="395"/>
      <c r="FC79" s="395"/>
      <c r="FD79" s="395"/>
      <c r="FE79" s="395"/>
      <c r="FF79" s="395"/>
      <c r="FG79" s="395"/>
      <c r="FH79" s="395"/>
      <c r="FI79" s="395"/>
      <c r="FJ79" s="395"/>
      <c r="FK79" s="395"/>
      <c r="FL79" s="395"/>
      <c r="FM79" s="395"/>
      <c r="FN79" s="395"/>
      <c r="FO79" s="395"/>
      <c r="FP79" s="395"/>
      <c r="FQ79" s="395"/>
      <c r="FR79" s="395"/>
      <c r="FS79" s="395"/>
      <c r="FT79" s="395"/>
      <c r="FU79" s="395"/>
      <c r="FV79" s="395"/>
      <c r="FW79" s="395"/>
      <c r="FX79" s="395"/>
      <c r="FY79" s="395"/>
      <c r="FZ79" s="395"/>
      <c r="GA79" s="395"/>
      <c r="GB79" s="395"/>
      <c r="GC79" s="395"/>
      <c r="GD79" s="395"/>
      <c r="GE79" s="395"/>
      <c r="GF79" s="395"/>
      <c r="GG79" s="395"/>
      <c r="GH79" s="395"/>
      <c r="GI79" s="395"/>
      <c r="GJ79" s="395"/>
      <c r="GK79" s="395"/>
      <c r="GL79" s="395"/>
      <c r="GM79" s="395"/>
      <c r="GN79" s="395"/>
      <c r="GO79" s="395"/>
      <c r="GP79" s="395"/>
      <c r="GQ79" s="395"/>
      <c r="GR79" s="395"/>
      <c r="GS79" s="395"/>
      <c r="GT79" s="395"/>
      <c r="GU79" s="395"/>
      <c r="GV79" s="395"/>
      <c r="GW79" s="395"/>
      <c r="GX79" s="395"/>
      <c r="GY79" s="395"/>
      <c r="GZ79" s="395"/>
      <c r="HA79" s="395"/>
      <c r="HB79" s="395"/>
      <c r="HC79" s="395"/>
      <c r="HD79" s="395"/>
      <c r="HE79" s="395"/>
      <c r="HF79" s="395"/>
      <c r="HG79" s="395"/>
      <c r="HH79" s="395"/>
      <c r="HI79" s="395"/>
      <c r="HJ79" s="395"/>
      <c r="HK79" s="395"/>
      <c r="HL79" s="395"/>
      <c r="HM79" s="395"/>
      <c r="HN79" s="395"/>
      <c r="HO79" s="395"/>
      <c r="HP79" s="395"/>
      <c r="HQ79" s="395"/>
      <c r="HR79" s="395"/>
      <c r="HS79" s="395"/>
      <c r="HT79" s="395"/>
      <c r="HU79" s="395"/>
      <c r="HV79" s="395"/>
      <c r="HW79" s="395"/>
      <c r="HX79" s="395"/>
      <c r="HY79" s="395"/>
      <c r="HZ79" s="395"/>
      <c r="IA79" s="395"/>
      <c r="IB79" s="395"/>
      <c r="IC79" s="395"/>
      <c r="ID79" s="395"/>
      <c r="IE79" s="395"/>
      <c r="IF79" s="395"/>
      <c r="IG79" s="395"/>
      <c r="IH79" s="395"/>
      <c r="II79" s="395"/>
      <c r="IJ79" s="395"/>
      <c r="IK79" s="395"/>
      <c r="IL79" s="395"/>
      <c r="IM79" s="395"/>
      <c r="IN79" s="395"/>
      <c r="IO79" s="395"/>
      <c r="IP79" s="395"/>
      <c r="IQ79" s="395"/>
      <c r="IR79" s="395"/>
      <c r="IS79" s="395"/>
    </row>
    <row r="80" spans="1:253" s="124" customFormat="1" ht="56.25" hidden="1">
      <c r="A80" s="403" t="s">
        <v>424</v>
      </c>
      <c r="B80" s="377" t="s">
        <v>545</v>
      </c>
      <c r="C80" s="378"/>
      <c r="D80" s="404">
        <f>D82</f>
        <v>0</v>
      </c>
      <c r="E80" s="404">
        <v>0</v>
      </c>
      <c r="F80" s="404">
        <v>0</v>
      </c>
    </row>
    <row r="81" spans="1:253" s="124" customFormat="1" ht="37.5" hidden="1">
      <c r="A81" s="439" t="s">
        <v>426</v>
      </c>
      <c r="B81" s="378" t="s">
        <v>546</v>
      </c>
      <c r="C81" s="378"/>
      <c r="D81" s="404">
        <f>D82</f>
        <v>0</v>
      </c>
      <c r="E81" s="404">
        <v>0</v>
      </c>
      <c r="F81" s="404">
        <v>0</v>
      </c>
    </row>
    <row r="82" spans="1:253" s="124" customFormat="1" hidden="1">
      <c r="A82" s="438" t="s">
        <v>292</v>
      </c>
      <c r="B82" s="378" t="s">
        <v>546</v>
      </c>
      <c r="C82" s="378" t="s">
        <v>243</v>
      </c>
      <c r="D82" s="404">
        <v>0</v>
      </c>
      <c r="E82" s="404">
        <v>0</v>
      </c>
      <c r="F82" s="404">
        <v>0</v>
      </c>
    </row>
    <row r="83" spans="1:253" s="123" customFormat="1" ht="56.25" hidden="1">
      <c r="A83" s="403" t="s">
        <v>380</v>
      </c>
      <c r="B83" s="409" t="s">
        <v>381</v>
      </c>
      <c r="C83" s="437"/>
      <c r="D83" s="414">
        <f>D85++D87</f>
        <v>0</v>
      </c>
      <c r="E83" s="414">
        <f>E85++E87</f>
        <v>0</v>
      </c>
      <c r="F83" s="414">
        <f>F85++F87</f>
        <v>0</v>
      </c>
    </row>
    <row r="84" spans="1:253" s="123" customFormat="1" ht="37.5" hidden="1">
      <c r="A84" s="398" t="s">
        <v>382</v>
      </c>
      <c r="B84" s="407" t="s">
        <v>383</v>
      </c>
      <c r="C84" s="378"/>
      <c r="D84" s="404">
        <f>D85</f>
        <v>0</v>
      </c>
      <c r="E84" s="404">
        <f>E85</f>
        <v>0</v>
      </c>
      <c r="F84" s="404">
        <f>F85</f>
        <v>0</v>
      </c>
    </row>
    <row r="85" spans="1:253" s="123" customFormat="1" ht="37.5" hidden="1">
      <c r="A85" s="375" t="s">
        <v>292</v>
      </c>
      <c r="B85" s="407" t="s">
        <v>383</v>
      </c>
      <c r="C85" s="378" t="s">
        <v>243</v>
      </c>
      <c r="D85" s="404">
        <v>0</v>
      </c>
      <c r="E85" s="404">
        <v>0</v>
      </c>
      <c r="F85" s="404">
        <v>0</v>
      </c>
    </row>
    <row r="86" spans="1:253" s="123" customFormat="1" ht="56.25" hidden="1">
      <c r="A86" s="412" t="s">
        <v>384</v>
      </c>
      <c r="B86" s="407" t="s">
        <v>385</v>
      </c>
      <c r="C86" s="378"/>
      <c r="D86" s="404">
        <f>D87</f>
        <v>0</v>
      </c>
      <c r="E86" s="404">
        <f>E87</f>
        <v>0</v>
      </c>
      <c r="F86" s="404">
        <f>F87</f>
        <v>0</v>
      </c>
    </row>
    <row r="87" spans="1:253" s="123" customFormat="1" ht="37.5" hidden="1">
      <c r="A87" s="375" t="s">
        <v>292</v>
      </c>
      <c r="B87" s="407" t="s">
        <v>385</v>
      </c>
      <c r="C87" s="378" t="s">
        <v>243</v>
      </c>
      <c r="D87" s="404">
        <v>0</v>
      </c>
      <c r="E87" s="404">
        <v>0</v>
      </c>
      <c r="F87" s="404">
        <v>0</v>
      </c>
    </row>
    <row r="88" spans="1:253" s="123" customFormat="1" ht="93.75" hidden="1">
      <c r="A88" s="413" t="s">
        <v>547</v>
      </c>
      <c r="B88" s="407" t="s">
        <v>515</v>
      </c>
      <c r="C88" s="378"/>
      <c r="D88" s="404">
        <f>+D89</f>
        <v>0</v>
      </c>
      <c r="E88" s="404">
        <f>+E89</f>
        <v>0</v>
      </c>
      <c r="F88" s="404">
        <f>+F89</f>
        <v>0</v>
      </c>
      <c r="G88" s="395"/>
      <c r="H88" s="395"/>
      <c r="I88" s="395"/>
      <c r="J88" s="395"/>
      <c r="K88" s="395"/>
      <c r="L88" s="395"/>
      <c r="M88" s="395"/>
      <c r="N88" s="395"/>
      <c r="O88" s="395"/>
      <c r="P88" s="395"/>
      <c r="Q88" s="395"/>
      <c r="R88" s="395"/>
      <c r="S88" s="395"/>
      <c r="T88" s="395"/>
      <c r="U88" s="395"/>
      <c r="V88" s="395"/>
      <c r="W88" s="395"/>
      <c r="X88" s="395"/>
      <c r="Y88" s="395"/>
      <c r="Z88" s="395"/>
      <c r="AA88" s="395"/>
      <c r="AB88" s="395"/>
      <c r="AC88" s="395"/>
      <c r="AD88" s="395"/>
      <c r="AE88" s="395"/>
      <c r="AF88" s="395"/>
      <c r="AG88" s="395"/>
      <c r="AH88" s="395"/>
      <c r="AI88" s="395"/>
      <c r="AJ88" s="395"/>
      <c r="AK88" s="395"/>
      <c r="AL88" s="395"/>
      <c r="AM88" s="395"/>
      <c r="AN88" s="395"/>
      <c r="AO88" s="395"/>
      <c r="AP88" s="395"/>
      <c r="AQ88" s="395"/>
      <c r="AR88" s="395"/>
      <c r="AS88" s="395"/>
      <c r="AT88" s="395"/>
      <c r="AU88" s="395"/>
      <c r="AV88" s="395"/>
      <c r="AW88" s="395"/>
      <c r="AX88" s="395"/>
      <c r="AY88" s="395"/>
      <c r="AZ88" s="395"/>
      <c r="BA88" s="395"/>
      <c r="BB88" s="395"/>
      <c r="BC88" s="395"/>
      <c r="BD88" s="395"/>
      <c r="BE88" s="395"/>
      <c r="BF88" s="395"/>
      <c r="BG88" s="395"/>
      <c r="BH88" s="395"/>
      <c r="BI88" s="395"/>
      <c r="BJ88" s="395"/>
      <c r="BK88" s="395"/>
      <c r="BL88" s="395"/>
      <c r="BM88" s="395"/>
      <c r="BN88" s="395"/>
      <c r="BO88" s="395"/>
      <c r="BP88" s="395"/>
      <c r="BQ88" s="395"/>
      <c r="BR88" s="395"/>
      <c r="BS88" s="395"/>
      <c r="BT88" s="395"/>
      <c r="BU88" s="395"/>
      <c r="BV88" s="395"/>
      <c r="BW88" s="395"/>
      <c r="BX88" s="395"/>
      <c r="BY88" s="395"/>
      <c r="BZ88" s="395"/>
      <c r="CA88" s="395"/>
      <c r="CB88" s="395"/>
      <c r="CC88" s="395"/>
      <c r="CD88" s="395"/>
      <c r="CE88" s="395"/>
      <c r="CF88" s="395"/>
      <c r="CG88" s="395"/>
      <c r="CH88" s="395"/>
      <c r="CI88" s="395"/>
      <c r="CJ88" s="395"/>
      <c r="CK88" s="395"/>
      <c r="CL88" s="395"/>
      <c r="CM88" s="395"/>
      <c r="CN88" s="395"/>
      <c r="CO88" s="395"/>
      <c r="CP88" s="395"/>
      <c r="CQ88" s="395"/>
      <c r="CR88" s="395"/>
      <c r="CS88" s="395"/>
      <c r="CT88" s="395"/>
      <c r="CU88" s="395"/>
      <c r="CV88" s="395"/>
      <c r="CW88" s="395"/>
      <c r="CX88" s="395"/>
      <c r="CY88" s="395"/>
      <c r="CZ88" s="395"/>
      <c r="DA88" s="395"/>
      <c r="DB88" s="395"/>
      <c r="DC88" s="395"/>
      <c r="DD88" s="395"/>
      <c r="DE88" s="395"/>
      <c r="DF88" s="395"/>
      <c r="DG88" s="395"/>
      <c r="DH88" s="395"/>
      <c r="DI88" s="395"/>
      <c r="DJ88" s="395"/>
      <c r="DK88" s="395"/>
      <c r="DL88" s="395"/>
      <c r="DM88" s="395"/>
      <c r="DN88" s="395"/>
      <c r="DO88" s="395"/>
      <c r="DP88" s="395"/>
      <c r="DQ88" s="395"/>
      <c r="DR88" s="395"/>
      <c r="DS88" s="395"/>
      <c r="DT88" s="395"/>
      <c r="DU88" s="395"/>
      <c r="DV88" s="395"/>
      <c r="DW88" s="395"/>
      <c r="DX88" s="395"/>
      <c r="DY88" s="395"/>
      <c r="DZ88" s="395"/>
      <c r="EA88" s="395"/>
      <c r="EB88" s="395"/>
      <c r="EC88" s="395"/>
      <c r="ED88" s="395"/>
      <c r="EE88" s="395"/>
      <c r="EF88" s="395"/>
      <c r="EG88" s="395"/>
      <c r="EH88" s="395"/>
      <c r="EI88" s="395"/>
      <c r="EJ88" s="395"/>
      <c r="EK88" s="395"/>
      <c r="EL88" s="395"/>
      <c r="EM88" s="395"/>
      <c r="EN88" s="395"/>
      <c r="EO88" s="395"/>
      <c r="EP88" s="395"/>
      <c r="EQ88" s="395"/>
      <c r="ER88" s="395"/>
      <c r="ES88" s="395"/>
      <c r="ET88" s="395"/>
      <c r="EU88" s="395"/>
      <c r="EV88" s="395"/>
      <c r="EW88" s="395"/>
      <c r="EX88" s="395"/>
      <c r="EY88" s="395"/>
      <c r="EZ88" s="395"/>
      <c r="FA88" s="395"/>
      <c r="FB88" s="395"/>
      <c r="FC88" s="395"/>
      <c r="FD88" s="395"/>
      <c r="FE88" s="395"/>
      <c r="FF88" s="395"/>
      <c r="FG88" s="395"/>
      <c r="FH88" s="395"/>
      <c r="FI88" s="395"/>
      <c r="FJ88" s="395"/>
      <c r="FK88" s="395"/>
      <c r="FL88" s="395"/>
      <c r="FM88" s="395"/>
      <c r="FN88" s="395"/>
      <c r="FO88" s="395"/>
      <c r="FP88" s="395"/>
      <c r="FQ88" s="395"/>
      <c r="FR88" s="395"/>
      <c r="FS88" s="395"/>
      <c r="FT88" s="395"/>
      <c r="FU88" s="395"/>
      <c r="FV88" s="395"/>
      <c r="FW88" s="395"/>
      <c r="FX88" s="395"/>
      <c r="FY88" s="395"/>
      <c r="FZ88" s="395"/>
      <c r="GA88" s="395"/>
      <c r="GB88" s="395"/>
      <c r="GC88" s="395"/>
      <c r="GD88" s="395"/>
      <c r="GE88" s="395"/>
      <c r="GF88" s="395"/>
      <c r="GG88" s="395"/>
      <c r="GH88" s="395"/>
      <c r="GI88" s="395"/>
      <c r="GJ88" s="395"/>
      <c r="GK88" s="395"/>
      <c r="GL88" s="395"/>
      <c r="GM88" s="395"/>
      <c r="GN88" s="395"/>
      <c r="GO88" s="395"/>
      <c r="GP88" s="395"/>
      <c r="GQ88" s="395"/>
      <c r="GR88" s="395"/>
      <c r="GS88" s="395"/>
      <c r="GT88" s="395"/>
      <c r="GU88" s="395"/>
      <c r="GV88" s="395"/>
      <c r="GW88" s="395"/>
      <c r="GX88" s="395"/>
      <c r="GY88" s="395"/>
      <c r="GZ88" s="395"/>
      <c r="HA88" s="395"/>
      <c r="HB88" s="395"/>
      <c r="HC88" s="395"/>
      <c r="HD88" s="395"/>
      <c r="HE88" s="395"/>
      <c r="HF88" s="395"/>
      <c r="HG88" s="395"/>
      <c r="HH88" s="395"/>
      <c r="HI88" s="395"/>
      <c r="HJ88" s="395"/>
      <c r="HK88" s="395"/>
      <c r="HL88" s="395"/>
      <c r="HM88" s="395"/>
      <c r="HN88" s="395"/>
      <c r="HO88" s="395"/>
      <c r="HP88" s="395"/>
      <c r="HQ88" s="395"/>
      <c r="HR88" s="395"/>
      <c r="HS88" s="395"/>
      <c r="HT88" s="395"/>
      <c r="HU88" s="395"/>
      <c r="HV88" s="395"/>
      <c r="HW88" s="395"/>
      <c r="HX88" s="395"/>
      <c r="HY88" s="395"/>
      <c r="HZ88" s="395"/>
      <c r="IA88" s="395"/>
      <c r="IB88" s="395"/>
      <c r="IC88" s="395"/>
      <c r="ID88" s="395"/>
      <c r="IE88" s="395"/>
      <c r="IF88" s="395"/>
      <c r="IG88" s="395"/>
      <c r="IH88" s="395"/>
      <c r="II88" s="395"/>
      <c r="IJ88" s="395"/>
      <c r="IK88" s="395"/>
      <c r="IL88" s="395"/>
      <c r="IM88" s="395"/>
      <c r="IN88" s="395"/>
      <c r="IO88" s="395"/>
      <c r="IP88" s="395"/>
      <c r="IQ88" s="395"/>
      <c r="IR88" s="395"/>
      <c r="IS88" s="395"/>
    </row>
    <row r="89" spans="1:253" s="123" customFormat="1" ht="131.25" hidden="1">
      <c r="A89" s="413" t="s">
        <v>548</v>
      </c>
      <c r="B89" s="426" t="s">
        <v>516</v>
      </c>
      <c r="C89" s="378"/>
      <c r="D89" s="404">
        <f>+D91+D93</f>
        <v>0</v>
      </c>
      <c r="E89" s="404">
        <f>+E91+E93</f>
        <v>0</v>
      </c>
      <c r="F89" s="404">
        <f>+F91+F93</f>
        <v>0</v>
      </c>
      <c r="G89" s="395"/>
      <c r="H89" s="395"/>
      <c r="I89" s="395"/>
      <c r="J89" s="395"/>
      <c r="K89" s="395"/>
      <c r="L89" s="395"/>
      <c r="M89" s="395"/>
      <c r="N89" s="395"/>
      <c r="O89" s="395"/>
      <c r="P89" s="395"/>
      <c r="Q89" s="395"/>
      <c r="R89" s="395"/>
      <c r="S89" s="395"/>
      <c r="T89" s="395"/>
      <c r="U89" s="395"/>
      <c r="V89" s="395"/>
      <c r="W89" s="395"/>
      <c r="X89" s="395"/>
      <c r="Y89" s="395"/>
      <c r="Z89" s="395"/>
      <c r="AA89" s="395"/>
      <c r="AB89" s="395"/>
      <c r="AC89" s="395"/>
      <c r="AD89" s="395"/>
      <c r="AE89" s="395"/>
      <c r="AF89" s="395"/>
      <c r="AG89" s="395"/>
      <c r="AH89" s="395"/>
      <c r="AI89" s="395"/>
      <c r="AJ89" s="395"/>
      <c r="AK89" s="395"/>
      <c r="AL89" s="395"/>
      <c r="AM89" s="395"/>
      <c r="AN89" s="395"/>
      <c r="AO89" s="395"/>
      <c r="AP89" s="395"/>
      <c r="AQ89" s="395"/>
      <c r="AR89" s="395"/>
      <c r="AS89" s="395"/>
      <c r="AT89" s="395"/>
      <c r="AU89" s="395"/>
      <c r="AV89" s="395"/>
      <c r="AW89" s="395"/>
      <c r="AX89" s="395"/>
      <c r="AY89" s="395"/>
      <c r="AZ89" s="395"/>
      <c r="BA89" s="395"/>
      <c r="BB89" s="395"/>
      <c r="BC89" s="395"/>
      <c r="BD89" s="395"/>
      <c r="BE89" s="395"/>
      <c r="BF89" s="395"/>
      <c r="BG89" s="395"/>
      <c r="BH89" s="395"/>
      <c r="BI89" s="395"/>
      <c r="BJ89" s="395"/>
      <c r="BK89" s="395"/>
      <c r="BL89" s="395"/>
      <c r="BM89" s="395"/>
      <c r="BN89" s="395"/>
      <c r="BO89" s="395"/>
      <c r="BP89" s="395"/>
      <c r="BQ89" s="395"/>
      <c r="BR89" s="395"/>
      <c r="BS89" s="395"/>
      <c r="BT89" s="395"/>
      <c r="BU89" s="395"/>
      <c r="BV89" s="395"/>
      <c r="BW89" s="395"/>
      <c r="BX89" s="395"/>
      <c r="BY89" s="395"/>
      <c r="BZ89" s="395"/>
      <c r="CA89" s="395"/>
      <c r="CB89" s="395"/>
      <c r="CC89" s="395"/>
      <c r="CD89" s="395"/>
      <c r="CE89" s="395"/>
      <c r="CF89" s="395"/>
      <c r="CG89" s="395"/>
      <c r="CH89" s="395"/>
      <c r="CI89" s="395"/>
      <c r="CJ89" s="395"/>
      <c r="CK89" s="395"/>
      <c r="CL89" s="395"/>
      <c r="CM89" s="395"/>
      <c r="CN89" s="395"/>
      <c r="CO89" s="395"/>
      <c r="CP89" s="395"/>
      <c r="CQ89" s="395"/>
      <c r="CR89" s="395"/>
      <c r="CS89" s="395"/>
      <c r="CT89" s="395"/>
      <c r="CU89" s="395"/>
      <c r="CV89" s="395"/>
      <c r="CW89" s="395"/>
      <c r="CX89" s="395"/>
      <c r="CY89" s="395"/>
      <c r="CZ89" s="395"/>
      <c r="DA89" s="395"/>
      <c r="DB89" s="395"/>
      <c r="DC89" s="395"/>
      <c r="DD89" s="395"/>
      <c r="DE89" s="395"/>
      <c r="DF89" s="395"/>
      <c r="DG89" s="395"/>
      <c r="DH89" s="395"/>
      <c r="DI89" s="395"/>
      <c r="DJ89" s="395"/>
      <c r="DK89" s="395"/>
      <c r="DL89" s="395"/>
      <c r="DM89" s="395"/>
      <c r="DN89" s="395"/>
      <c r="DO89" s="395"/>
      <c r="DP89" s="395"/>
      <c r="DQ89" s="395"/>
      <c r="DR89" s="395"/>
      <c r="DS89" s="395"/>
      <c r="DT89" s="395"/>
      <c r="DU89" s="395"/>
      <c r="DV89" s="395"/>
      <c r="DW89" s="395"/>
      <c r="DX89" s="395"/>
      <c r="DY89" s="395"/>
      <c r="DZ89" s="395"/>
      <c r="EA89" s="395"/>
      <c r="EB89" s="395"/>
      <c r="EC89" s="395"/>
      <c r="ED89" s="395"/>
      <c r="EE89" s="395"/>
      <c r="EF89" s="395"/>
      <c r="EG89" s="395"/>
      <c r="EH89" s="395"/>
      <c r="EI89" s="395"/>
      <c r="EJ89" s="395"/>
      <c r="EK89" s="395"/>
      <c r="EL89" s="395"/>
      <c r="EM89" s="395"/>
      <c r="EN89" s="395"/>
      <c r="EO89" s="395"/>
      <c r="EP89" s="395"/>
      <c r="EQ89" s="395"/>
      <c r="ER89" s="395"/>
      <c r="ES89" s="395"/>
      <c r="ET89" s="395"/>
      <c r="EU89" s="395"/>
      <c r="EV89" s="395"/>
      <c r="EW89" s="395"/>
      <c r="EX89" s="395"/>
      <c r="EY89" s="395"/>
      <c r="EZ89" s="395"/>
      <c r="FA89" s="395"/>
      <c r="FB89" s="395"/>
      <c r="FC89" s="395"/>
      <c r="FD89" s="395"/>
      <c r="FE89" s="395"/>
      <c r="FF89" s="395"/>
      <c r="FG89" s="395"/>
      <c r="FH89" s="395"/>
      <c r="FI89" s="395"/>
      <c r="FJ89" s="395"/>
      <c r="FK89" s="395"/>
      <c r="FL89" s="395"/>
      <c r="FM89" s="395"/>
      <c r="FN89" s="395"/>
      <c r="FO89" s="395"/>
      <c r="FP89" s="395"/>
      <c r="FQ89" s="395"/>
      <c r="FR89" s="395"/>
      <c r="FS89" s="395"/>
      <c r="FT89" s="395"/>
      <c r="FU89" s="395"/>
      <c r="FV89" s="395"/>
      <c r="FW89" s="395"/>
      <c r="FX89" s="395"/>
      <c r="FY89" s="395"/>
      <c r="FZ89" s="395"/>
      <c r="GA89" s="395"/>
      <c r="GB89" s="395"/>
      <c r="GC89" s="395"/>
      <c r="GD89" s="395"/>
      <c r="GE89" s="395"/>
      <c r="GF89" s="395"/>
      <c r="GG89" s="395"/>
      <c r="GH89" s="395"/>
      <c r="GI89" s="395"/>
      <c r="GJ89" s="395"/>
      <c r="GK89" s="395"/>
      <c r="GL89" s="395"/>
      <c r="GM89" s="395"/>
      <c r="GN89" s="395"/>
      <c r="GO89" s="395"/>
      <c r="GP89" s="395"/>
      <c r="GQ89" s="395"/>
      <c r="GR89" s="395"/>
      <c r="GS89" s="395"/>
      <c r="GT89" s="395"/>
      <c r="GU89" s="395"/>
      <c r="GV89" s="395"/>
      <c r="GW89" s="395"/>
      <c r="GX89" s="395"/>
      <c r="GY89" s="395"/>
      <c r="GZ89" s="395"/>
      <c r="HA89" s="395"/>
      <c r="HB89" s="395"/>
      <c r="HC89" s="395"/>
      <c r="HD89" s="395"/>
      <c r="HE89" s="395"/>
      <c r="HF89" s="395"/>
      <c r="HG89" s="395"/>
      <c r="HH89" s="395"/>
      <c r="HI89" s="395"/>
      <c r="HJ89" s="395"/>
      <c r="HK89" s="395"/>
      <c r="HL89" s="395"/>
      <c r="HM89" s="395"/>
      <c r="HN89" s="395"/>
      <c r="HO89" s="395"/>
      <c r="HP89" s="395"/>
      <c r="HQ89" s="395"/>
      <c r="HR89" s="395"/>
      <c r="HS89" s="395"/>
      <c r="HT89" s="395"/>
      <c r="HU89" s="395"/>
      <c r="HV89" s="395"/>
      <c r="HW89" s="395"/>
      <c r="HX89" s="395"/>
      <c r="HY89" s="395"/>
      <c r="HZ89" s="395"/>
      <c r="IA89" s="395"/>
      <c r="IB89" s="395"/>
      <c r="IC89" s="395"/>
      <c r="ID89" s="395"/>
      <c r="IE89" s="395"/>
      <c r="IF89" s="395"/>
      <c r="IG89" s="395"/>
      <c r="IH89" s="395"/>
      <c r="II89" s="395"/>
      <c r="IJ89" s="395"/>
      <c r="IK89" s="395"/>
      <c r="IL89" s="395"/>
      <c r="IM89" s="395"/>
      <c r="IN89" s="395"/>
      <c r="IO89" s="395"/>
      <c r="IP89" s="395"/>
      <c r="IQ89" s="395"/>
      <c r="IR89" s="395"/>
      <c r="IS89" s="395"/>
    </row>
    <row r="90" spans="1:253" s="123" customFormat="1" ht="75" hidden="1">
      <c r="A90" s="436" t="s">
        <v>517</v>
      </c>
      <c r="B90" s="426" t="s">
        <v>518</v>
      </c>
      <c r="C90" s="378"/>
      <c r="D90" s="414">
        <f>D91</f>
        <v>0</v>
      </c>
      <c r="E90" s="414">
        <f>E91</f>
        <v>0</v>
      </c>
      <c r="F90" s="414">
        <f>F91</f>
        <v>0</v>
      </c>
      <c r="G90" s="395"/>
      <c r="H90" s="395"/>
      <c r="I90" s="395"/>
      <c r="J90" s="395"/>
      <c r="K90" s="395"/>
      <c r="L90" s="395"/>
      <c r="M90" s="395"/>
      <c r="N90" s="395"/>
      <c r="O90" s="395"/>
      <c r="P90" s="395"/>
      <c r="Q90" s="395"/>
      <c r="R90" s="395"/>
      <c r="S90" s="395"/>
      <c r="T90" s="395"/>
      <c r="U90" s="395"/>
      <c r="V90" s="395"/>
      <c r="W90" s="395"/>
      <c r="X90" s="395"/>
      <c r="Y90" s="395"/>
      <c r="Z90" s="395"/>
      <c r="AA90" s="395"/>
      <c r="AB90" s="395"/>
      <c r="AC90" s="395"/>
      <c r="AD90" s="395"/>
      <c r="AE90" s="395"/>
      <c r="AF90" s="395"/>
      <c r="AG90" s="395"/>
      <c r="AH90" s="395"/>
      <c r="AI90" s="395"/>
      <c r="AJ90" s="395"/>
      <c r="AK90" s="395"/>
      <c r="AL90" s="395"/>
      <c r="AM90" s="395"/>
      <c r="AN90" s="395"/>
      <c r="AO90" s="395"/>
      <c r="AP90" s="395"/>
      <c r="AQ90" s="395"/>
      <c r="AR90" s="395"/>
      <c r="AS90" s="395"/>
      <c r="AT90" s="395"/>
      <c r="AU90" s="395"/>
      <c r="AV90" s="395"/>
      <c r="AW90" s="395"/>
      <c r="AX90" s="395"/>
      <c r="AY90" s="395"/>
      <c r="AZ90" s="395"/>
      <c r="BA90" s="395"/>
      <c r="BB90" s="395"/>
      <c r="BC90" s="395"/>
      <c r="BD90" s="395"/>
      <c r="BE90" s="395"/>
      <c r="BF90" s="395"/>
      <c r="BG90" s="395"/>
      <c r="BH90" s="395"/>
      <c r="BI90" s="395"/>
      <c r="BJ90" s="395"/>
      <c r="BK90" s="395"/>
      <c r="BL90" s="395"/>
      <c r="BM90" s="395"/>
      <c r="BN90" s="395"/>
      <c r="BO90" s="395"/>
      <c r="BP90" s="395"/>
      <c r="BQ90" s="395"/>
      <c r="BR90" s="395"/>
      <c r="BS90" s="395"/>
      <c r="BT90" s="395"/>
      <c r="BU90" s="395"/>
      <c r="BV90" s="395"/>
      <c r="BW90" s="395"/>
      <c r="BX90" s="395"/>
      <c r="BY90" s="395"/>
      <c r="BZ90" s="395"/>
      <c r="CA90" s="395"/>
      <c r="CB90" s="395"/>
      <c r="CC90" s="395"/>
      <c r="CD90" s="395"/>
      <c r="CE90" s="395"/>
      <c r="CF90" s="395"/>
      <c r="CG90" s="395"/>
      <c r="CH90" s="395"/>
      <c r="CI90" s="395"/>
      <c r="CJ90" s="395"/>
      <c r="CK90" s="395"/>
      <c r="CL90" s="395"/>
      <c r="CM90" s="395"/>
      <c r="CN90" s="395"/>
      <c r="CO90" s="395"/>
      <c r="CP90" s="395"/>
      <c r="CQ90" s="395"/>
      <c r="CR90" s="395"/>
      <c r="CS90" s="395"/>
      <c r="CT90" s="395"/>
      <c r="CU90" s="395"/>
      <c r="CV90" s="395"/>
      <c r="CW90" s="395"/>
      <c r="CX90" s="395"/>
      <c r="CY90" s="395"/>
      <c r="CZ90" s="395"/>
      <c r="DA90" s="395"/>
      <c r="DB90" s="395"/>
      <c r="DC90" s="395"/>
      <c r="DD90" s="395"/>
      <c r="DE90" s="395"/>
      <c r="DF90" s="395"/>
      <c r="DG90" s="395"/>
      <c r="DH90" s="395"/>
      <c r="DI90" s="395"/>
      <c r="DJ90" s="395"/>
      <c r="DK90" s="395"/>
      <c r="DL90" s="395"/>
      <c r="DM90" s="395"/>
      <c r="DN90" s="395"/>
      <c r="DO90" s="395"/>
      <c r="DP90" s="395"/>
      <c r="DQ90" s="395"/>
      <c r="DR90" s="395"/>
      <c r="DS90" s="395"/>
      <c r="DT90" s="395"/>
      <c r="DU90" s="395"/>
      <c r="DV90" s="395"/>
      <c r="DW90" s="395"/>
      <c r="DX90" s="395"/>
      <c r="DY90" s="395"/>
      <c r="DZ90" s="395"/>
      <c r="EA90" s="395"/>
      <c r="EB90" s="395"/>
      <c r="EC90" s="395"/>
      <c r="ED90" s="395"/>
      <c r="EE90" s="395"/>
      <c r="EF90" s="395"/>
      <c r="EG90" s="395"/>
      <c r="EH90" s="395"/>
      <c r="EI90" s="395"/>
      <c r="EJ90" s="395"/>
      <c r="EK90" s="395"/>
      <c r="EL90" s="395"/>
      <c r="EM90" s="395"/>
      <c r="EN90" s="395"/>
      <c r="EO90" s="395"/>
      <c r="EP90" s="395"/>
      <c r="EQ90" s="395"/>
      <c r="ER90" s="395"/>
      <c r="ES90" s="395"/>
      <c r="ET90" s="395"/>
      <c r="EU90" s="395"/>
      <c r="EV90" s="395"/>
      <c r="EW90" s="395"/>
      <c r="EX90" s="395"/>
      <c r="EY90" s="395"/>
      <c r="EZ90" s="395"/>
      <c r="FA90" s="395"/>
      <c r="FB90" s="395"/>
      <c r="FC90" s="395"/>
      <c r="FD90" s="395"/>
      <c r="FE90" s="395"/>
      <c r="FF90" s="395"/>
      <c r="FG90" s="395"/>
      <c r="FH90" s="395"/>
      <c r="FI90" s="395"/>
      <c r="FJ90" s="395"/>
      <c r="FK90" s="395"/>
      <c r="FL90" s="395"/>
      <c r="FM90" s="395"/>
      <c r="FN90" s="395"/>
      <c r="FO90" s="395"/>
      <c r="FP90" s="395"/>
      <c r="FQ90" s="395"/>
      <c r="FR90" s="395"/>
      <c r="FS90" s="395"/>
      <c r="FT90" s="395"/>
      <c r="FU90" s="395"/>
      <c r="FV90" s="395"/>
      <c r="FW90" s="395"/>
      <c r="FX90" s="395"/>
      <c r="FY90" s="395"/>
      <c r="FZ90" s="395"/>
      <c r="GA90" s="395"/>
      <c r="GB90" s="395"/>
      <c r="GC90" s="395"/>
      <c r="GD90" s="395"/>
      <c r="GE90" s="395"/>
      <c r="GF90" s="395"/>
      <c r="GG90" s="395"/>
      <c r="GH90" s="395"/>
      <c r="GI90" s="395"/>
      <c r="GJ90" s="395"/>
      <c r="GK90" s="395"/>
      <c r="GL90" s="395"/>
      <c r="GM90" s="395"/>
      <c r="GN90" s="395"/>
      <c r="GO90" s="395"/>
      <c r="GP90" s="395"/>
      <c r="GQ90" s="395"/>
      <c r="GR90" s="395"/>
      <c r="GS90" s="395"/>
      <c r="GT90" s="395"/>
      <c r="GU90" s="395"/>
      <c r="GV90" s="395"/>
      <c r="GW90" s="395"/>
      <c r="GX90" s="395"/>
      <c r="GY90" s="395"/>
      <c r="GZ90" s="395"/>
      <c r="HA90" s="395"/>
      <c r="HB90" s="395"/>
      <c r="HC90" s="395"/>
      <c r="HD90" s="395"/>
      <c r="HE90" s="395"/>
      <c r="HF90" s="395"/>
      <c r="HG90" s="395"/>
      <c r="HH90" s="395"/>
      <c r="HI90" s="395"/>
      <c r="HJ90" s="395"/>
      <c r="HK90" s="395"/>
      <c r="HL90" s="395"/>
      <c r="HM90" s="395"/>
      <c r="HN90" s="395"/>
      <c r="HO90" s="395"/>
      <c r="HP90" s="395"/>
      <c r="HQ90" s="395"/>
      <c r="HR90" s="395"/>
      <c r="HS90" s="395"/>
      <c r="HT90" s="395"/>
      <c r="HU90" s="395"/>
      <c r="HV90" s="395"/>
      <c r="HW90" s="395"/>
      <c r="HX90" s="395"/>
      <c r="HY90" s="395"/>
      <c r="HZ90" s="395"/>
      <c r="IA90" s="395"/>
      <c r="IB90" s="395"/>
      <c r="IC90" s="395"/>
      <c r="ID90" s="395"/>
      <c r="IE90" s="395"/>
      <c r="IF90" s="395"/>
      <c r="IG90" s="395"/>
      <c r="IH90" s="395"/>
      <c r="II90" s="395"/>
      <c r="IJ90" s="395"/>
      <c r="IK90" s="395"/>
      <c r="IL90" s="395"/>
      <c r="IM90" s="395"/>
      <c r="IN90" s="395"/>
      <c r="IO90" s="395"/>
      <c r="IP90" s="395"/>
      <c r="IQ90" s="395"/>
      <c r="IR90" s="395"/>
      <c r="IS90" s="395"/>
    </row>
    <row r="91" spans="1:253" s="123" customFormat="1" ht="56.25" hidden="1">
      <c r="A91" s="410" t="s">
        <v>519</v>
      </c>
      <c r="B91" s="426" t="s">
        <v>520</v>
      </c>
      <c r="C91" s="378"/>
      <c r="D91" s="404">
        <f>+D92</f>
        <v>0</v>
      </c>
      <c r="E91" s="404">
        <f>+E92</f>
        <v>0</v>
      </c>
      <c r="F91" s="404">
        <f>+F92</f>
        <v>0</v>
      </c>
      <c r="G91" s="395"/>
      <c r="H91" s="395"/>
      <c r="I91" s="395"/>
      <c r="J91" s="395"/>
      <c r="K91" s="395"/>
      <c r="L91" s="395"/>
      <c r="M91" s="395"/>
      <c r="N91" s="395"/>
      <c r="O91" s="395"/>
      <c r="P91" s="395"/>
      <c r="Q91" s="395"/>
      <c r="R91" s="395"/>
      <c r="S91" s="395"/>
      <c r="T91" s="395"/>
      <c r="U91" s="395"/>
      <c r="V91" s="395"/>
      <c r="W91" s="395"/>
      <c r="X91" s="395"/>
      <c r="Y91" s="395"/>
      <c r="Z91" s="395"/>
      <c r="AA91" s="395"/>
      <c r="AB91" s="395"/>
      <c r="AC91" s="395"/>
      <c r="AD91" s="395"/>
      <c r="AE91" s="395"/>
      <c r="AF91" s="395"/>
      <c r="AG91" s="395"/>
      <c r="AH91" s="395"/>
      <c r="AI91" s="395"/>
      <c r="AJ91" s="395"/>
      <c r="AK91" s="395"/>
      <c r="AL91" s="395"/>
      <c r="AM91" s="395"/>
      <c r="AN91" s="395"/>
      <c r="AO91" s="395"/>
      <c r="AP91" s="395"/>
      <c r="AQ91" s="395"/>
      <c r="AR91" s="395"/>
      <c r="AS91" s="395"/>
      <c r="AT91" s="395"/>
      <c r="AU91" s="395"/>
      <c r="AV91" s="395"/>
      <c r="AW91" s="395"/>
      <c r="AX91" s="395"/>
      <c r="AY91" s="395"/>
      <c r="AZ91" s="395"/>
      <c r="BA91" s="395"/>
      <c r="BB91" s="395"/>
      <c r="BC91" s="395"/>
      <c r="BD91" s="395"/>
      <c r="BE91" s="395"/>
      <c r="BF91" s="395"/>
      <c r="BG91" s="395"/>
      <c r="BH91" s="395"/>
      <c r="BI91" s="395"/>
      <c r="BJ91" s="395"/>
      <c r="BK91" s="395"/>
      <c r="BL91" s="395"/>
      <c r="BM91" s="395"/>
      <c r="BN91" s="395"/>
      <c r="BO91" s="395"/>
      <c r="BP91" s="395"/>
      <c r="BQ91" s="395"/>
      <c r="BR91" s="395"/>
      <c r="BS91" s="395"/>
      <c r="BT91" s="395"/>
      <c r="BU91" s="395"/>
      <c r="BV91" s="395"/>
      <c r="BW91" s="395"/>
      <c r="BX91" s="395"/>
      <c r="BY91" s="395"/>
      <c r="BZ91" s="395"/>
      <c r="CA91" s="395"/>
      <c r="CB91" s="395"/>
      <c r="CC91" s="395"/>
      <c r="CD91" s="395"/>
      <c r="CE91" s="395"/>
      <c r="CF91" s="395"/>
      <c r="CG91" s="395"/>
      <c r="CH91" s="395"/>
      <c r="CI91" s="395"/>
      <c r="CJ91" s="395"/>
      <c r="CK91" s="395"/>
      <c r="CL91" s="395"/>
      <c r="CM91" s="395"/>
      <c r="CN91" s="395"/>
      <c r="CO91" s="395"/>
      <c r="CP91" s="395"/>
      <c r="CQ91" s="395"/>
      <c r="CR91" s="395"/>
      <c r="CS91" s="395"/>
      <c r="CT91" s="395"/>
      <c r="CU91" s="395"/>
      <c r="CV91" s="395"/>
      <c r="CW91" s="395"/>
      <c r="CX91" s="395"/>
      <c r="CY91" s="395"/>
      <c r="CZ91" s="395"/>
      <c r="DA91" s="395"/>
      <c r="DB91" s="395"/>
      <c r="DC91" s="395"/>
      <c r="DD91" s="395"/>
      <c r="DE91" s="395"/>
      <c r="DF91" s="395"/>
      <c r="DG91" s="395"/>
      <c r="DH91" s="395"/>
      <c r="DI91" s="395"/>
      <c r="DJ91" s="395"/>
      <c r="DK91" s="395"/>
      <c r="DL91" s="395"/>
      <c r="DM91" s="395"/>
      <c r="DN91" s="395"/>
      <c r="DO91" s="395"/>
      <c r="DP91" s="395"/>
      <c r="DQ91" s="395"/>
      <c r="DR91" s="395"/>
      <c r="DS91" s="395"/>
      <c r="DT91" s="395"/>
      <c r="DU91" s="395"/>
      <c r="DV91" s="395"/>
      <c r="DW91" s="395"/>
      <c r="DX91" s="395"/>
      <c r="DY91" s="395"/>
      <c r="DZ91" s="395"/>
      <c r="EA91" s="395"/>
      <c r="EB91" s="395"/>
      <c r="EC91" s="395"/>
      <c r="ED91" s="395"/>
      <c r="EE91" s="395"/>
      <c r="EF91" s="395"/>
      <c r="EG91" s="395"/>
      <c r="EH91" s="395"/>
      <c r="EI91" s="395"/>
      <c r="EJ91" s="395"/>
      <c r="EK91" s="395"/>
      <c r="EL91" s="395"/>
      <c r="EM91" s="395"/>
      <c r="EN91" s="395"/>
      <c r="EO91" s="395"/>
      <c r="EP91" s="395"/>
      <c r="EQ91" s="395"/>
      <c r="ER91" s="395"/>
      <c r="ES91" s="395"/>
      <c r="ET91" s="395"/>
      <c r="EU91" s="395"/>
      <c r="EV91" s="395"/>
      <c r="EW91" s="395"/>
      <c r="EX91" s="395"/>
      <c r="EY91" s="395"/>
      <c r="EZ91" s="395"/>
      <c r="FA91" s="395"/>
      <c r="FB91" s="395"/>
      <c r="FC91" s="395"/>
      <c r="FD91" s="395"/>
      <c r="FE91" s="395"/>
      <c r="FF91" s="395"/>
      <c r="FG91" s="395"/>
      <c r="FH91" s="395"/>
      <c r="FI91" s="395"/>
      <c r="FJ91" s="395"/>
      <c r="FK91" s="395"/>
      <c r="FL91" s="395"/>
      <c r="FM91" s="395"/>
      <c r="FN91" s="395"/>
      <c r="FO91" s="395"/>
      <c r="FP91" s="395"/>
      <c r="FQ91" s="395"/>
      <c r="FR91" s="395"/>
      <c r="FS91" s="395"/>
      <c r="FT91" s="395"/>
      <c r="FU91" s="395"/>
      <c r="FV91" s="395"/>
      <c r="FW91" s="395"/>
      <c r="FX91" s="395"/>
      <c r="FY91" s="395"/>
      <c r="FZ91" s="395"/>
      <c r="GA91" s="395"/>
      <c r="GB91" s="395"/>
      <c r="GC91" s="395"/>
      <c r="GD91" s="395"/>
      <c r="GE91" s="395"/>
      <c r="GF91" s="395"/>
      <c r="GG91" s="395"/>
      <c r="GH91" s="395"/>
      <c r="GI91" s="395"/>
      <c r="GJ91" s="395"/>
      <c r="GK91" s="395"/>
      <c r="GL91" s="395"/>
      <c r="GM91" s="395"/>
      <c r="GN91" s="395"/>
      <c r="GO91" s="395"/>
      <c r="GP91" s="395"/>
      <c r="GQ91" s="395"/>
      <c r="GR91" s="395"/>
      <c r="GS91" s="395"/>
      <c r="GT91" s="395"/>
      <c r="GU91" s="395"/>
      <c r="GV91" s="395"/>
      <c r="GW91" s="395"/>
      <c r="GX91" s="395"/>
      <c r="GY91" s="395"/>
      <c r="GZ91" s="395"/>
      <c r="HA91" s="395"/>
      <c r="HB91" s="395"/>
      <c r="HC91" s="395"/>
      <c r="HD91" s="395"/>
      <c r="HE91" s="395"/>
      <c r="HF91" s="395"/>
      <c r="HG91" s="395"/>
      <c r="HH91" s="395"/>
      <c r="HI91" s="395"/>
      <c r="HJ91" s="395"/>
      <c r="HK91" s="395"/>
      <c r="HL91" s="395"/>
      <c r="HM91" s="395"/>
      <c r="HN91" s="395"/>
      <c r="HO91" s="395"/>
      <c r="HP91" s="395"/>
      <c r="HQ91" s="395"/>
      <c r="HR91" s="395"/>
      <c r="HS91" s="395"/>
      <c r="HT91" s="395"/>
      <c r="HU91" s="395"/>
      <c r="HV91" s="395"/>
      <c r="HW91" s="395"/>
      <c r="HX91" s="395"/>
      <c r="HY91" s="395"/>
      <c r="HZ91" s="395"/>
      <c r="IA91" s="395"/>
      <c r="IB91" s="395"/>
      <c r="IC91" s="395"/>
      <c r="ID91" s="395"/>
      <c r="IE91" s="395"/>
      <c r="IF91" s="395"/>
      <c r="IG91" s="395"/>
      <c r="IH91" s="395"/>
      <c r="II91" s="395"/>
      <c r="IJ91" s="395"/>
      <c r="IK91" s="395"/>
      <c r="IL91" s="395"/>
      <c r="IM91" s="395"/>
      <c r="IN91" s="395"/>
      <c r="IO91" s="395"/>
      <c r="IP91" s="395"/>
      <c r="IQ91" s="395"/>
      <c r="IR91" s="395"/>
      <c r="IS91" s="395"/>
    </row>
    <row r="92" spans="1:253" s="124" customFormat="1" ht="36.75" hidden="1" customHeight="1">
      <c r="A92" s="375" t="s">
        <v>242</v>
      </c>
      <c r="B92" s="435" t="s">
        <v>520</v>
      </c>
      <c r="C92" s="378" t="s">
        <v>243</v>
      </c>
      <c r="D92" s="404">
        <v>0</v>
      </c>
      <c r="E92" s="404">
        <v>0</v>
      </c>
      <c r="F92" s="404">
        <v>0</v>
      </c>
      <c r="G92" s="395"/>
      <c r="H92" s="395"/>
      <c r="I92" s="395"/>
      <c r="J92" s="395"/>
      <c r="K92" s="395"/>
      <c r="L92" s="395"/>
      <c r="M92" s="395"/>
      <c r="N92" s="395"/>
      <c r="O92" s="395"/>
      <c r="P92" s="395"/>
      <c r="Q92" s="395"/>
      <c r="R92" s="395"/>
      <c r="S92" s="395"/>
      <c r="T92" s="395"/>
      <c r="U92" s="395"/>
      <c r="V92" s="395"/>
      <c r="W92" s="395"/>
      <c r="X92" s="395"/>
      <c r="Y92" s="395"/>
      <c r="Z92" s="395"/>
      <c r="AA92" s="395"/>
      <c r="AB92" s="395"/>
      <c r="AC92" s="395"/>
      <c r="AD92" s="395"/>
      <c r="AE92" s="395"/>
      <c r="AF92" s="395"/>
      <c r="AG92" s="395"/>
      <c r="AH92" s="395"/>
      <c r="AI92" s="395"/>
      <c r="AJ92" s="395"/>
      <c r="AK92" s="395"/>
      <c r="AL92" s="395"/>
      <c r="AM92" s="395"/>
      <c r="AN92" s="395"/>
      <c r="AO92" s="395"/>
      <c r="AP92" s="395"/>
      <c r="AQ92" s="395"/>
      <c r="AR92" s="395"/>
      <c r="AS92" s="395"/>
      <c r="AT92" s="395"/>
      <c r="AU92" s="395"/>
      <c r="AV92" s="395"/>
      <c r="AW92" s="395"/>
      <c r="AX92" s="395"/>
      <c r="AY92" s="395"/>
      <c r="AZ92" s="395"/>
      <c r="BA92" s="395"/>
      <c r="BB92" s="395"/>
      <c r="BC92" s="395"/>
      <c r="BD92" s="395"/>
      <c r="BE92" s="395"/>
      <c r="BF92" s="395"/>
      <c r="BG92" s="395"/>
      <c r="BH92" s="395"/>
      <c r="BI92" s="395"/>
      <c r="BJ92" s="395"/>
      <c r="BK92" s="395"/>
      <c r="BL92" s="395"/>
      <c r="BM92" s="395"/>
      <c r="BN92" s="395"/>
      <c r="BO92" s="395"/>
      <c r="BP92" s="395"/>
      <c r="BQ92" s="395"/>
      <c r="BR92" s="395"/>
      <c r="BS92" s="395"/>
      <c r="BT92" s="395"/>
      <c r="BU92" s="395"/>
      <c r="BV92" s="395"/>
      <c r="BW92" s="395"/>
      <c r="BX92" s="395"/>
      <c r="BY92" s="395"/>
      <c r="BZ92" s="395"/>
      <c r="CA92" s="395"/>
      <c r="CB92" s="395"/>
      <c r="CC92" s="395"/>
      <c r="CD92" s="395"/>
      <c r="CE92" s="395"/>
      <c r="CF92" s="395"/>
      <c r="CG92" s="395"/>
      <c r="CH92" s="395"/>
      <c r="CI92" s="395"/>
      <c r="CJ92" s="395"/>
      <c r="CK92" s="395"/>
      <c r="CL92" s="395"/>
      <c r="CM92" s="395"/>
      <c r="CN92" s="395"/>
      <c r="CO92" s="395"/>
      <c r="CP92" s="395"/>
      <c r="CQ92" s="395"/>
      <c r="CR92" s="395"/>
      <c r="CS92" s="395"/>
      <c r="CT92" s="395"/>
      <c r="CU92" s="395"/>
      <c r="CV92" s="395"/>
      <c r="CW92" s="395"/>
      <c r="CX92" s="395"/>
      <c r="CY92" s="395"/>
      <c r="CZ92" s="395"/>
      <c r="DA92" s="395"/>
      <c r="DB92" s="395"/>
      <c r="DC92" s="395"/>
      <c r="DD92" s="395"/>
      <c r="DE92" s="395"/>
      <c r="DF92" s="395"/>
      <c r="DG92" s="395"/>
      <c r="DH92" s="395"/>
      <c r="DI92" s="395"/>
      <c r="DJ92" s="395"/>
      <c r="DK92" s="395"/>
      <c r="DL92" s="395"/>
      <c r="DM92" s="395"/>
      <c r="DN92" s="395"/>
      <c r="DO92" s="395"/>
      <c r="DP92" s="395"/>
      <c r="DQ92" s="395"/>
      <c r="DR92" s="395"/>
      <c r="DS92" s="395"/>
      <c r="DT92" s="395"/>
      <c r="DU92" s="395"/>
      <c r="DV92" s="395"/>
      <c r="DW92" s="395"/>
      <c r="DX92" s="395"/>
      <c r="DY92" s="395"/>
      <c r="DZ92" s="395"/>
      <c r="EA92" s="395"/>
      <c r="EB92" s="395"/>
      <c r="EC92" s="395"/>
      <c r="ED92" s="395"/>
      <c r="EE92" s="395"/>
      <c r="EF92" s="395"/>
      <c r="EG92" s="395"/>
      <c r="EH92" s="395"/>
      <c r="EI92" s="395"/>
      <c r="EJ92" s="395"/>
      <c r="EK92" s="395"/>
      <c r="EL92" s="395"/>
      <c r="EM92" s="395"/>
      <c r="EN92" s="395"/>
      <c r="EO92" s="395"/>
      <c r="EP92" s="395"/>
      <c r="EQ92" s="395"/>
      <c r="ER92" s="395"/>
      <c r="ES92" s="395"/>
      <c r="ET92" s="395"/>
      <c r="EU92" s="395"/>
      <c r="EV92" s="395"/>
      <c r="EW92" s="395"/>
      <c r="EX92" s="395"/>
      <c r="EY92" s="395"/>
      <c r="EZ92" s="395"/>
      <c r="FA92" s="395"/>
      <c r="FB92" s="395"/>
      <c r="FC92" s="395"/>
      <c r="FD92" s="395"/>
      <c r="FE92" s="395"/>
      <c r="FF92" s="395"/>
      <c r="FG92" s="395"/>
      <c r="FH92" s="395"/>
      <c r="FI92" s="395"/>
      <c r="FJ92" s="395"/>
      <c r="FK92" s="395"/>
      <c r="FL92" s="395"/>
      <c r="FM92" s="395"/>
      <c r="FN92" s="395"/>
      <c r="FO92" s="395"/>
      <c r="FP92" s="395"/>
      <c r="FQ92" s="395"/>
      <c r="FR92" s="395"/>
      <c r="FS92" s="395"/>
      <c r="FT92" s="395"/>
      <c r="FU92" s="395"/>
      <c r="FV92" s="395"/>
      <c r="FW92" s="395"/>
      <c r="FX92" s="395"/>
      <c r="FY92" s="395"/>
      <c r="FZ92" s="395"/>
      <c r="GA92" s="395"/>
      <c r="GB92" s="395"/>
      <c r="GC92" s="395"/>
      <c r="GD92" s="395"/>
      <c r="GE92" s="395"/>
      <c r="GF92" s="395"/>
      <c r="GG92" s="395"/>
      <c r="GH92" s="395"/>
      <c r="GI92" s="395"/>
      <c r="GJ92" s="395"/>
      <c r="GK92" s="395"/>
      <c r="GL92" s="395"/>
      <c r="GM92" s="395"/>
      <c r="GN92" s="395"/>
      <c r="GO92" s="395"/>
      <c r="GP92" s="395"/>
      <c r="GQ92" s="395"/>
      <c r="GR92" s="395"/>
      <c r="GS92" s="395"/>
      <c r="GT92" s="395"/>
      <c r="GU92" s="395"/>
      <c r="GV92" s="395"/>
      <c r="GW92" s="395"/>
      <c r="GX92" s="395"/>
      <c r="GY92" s="395"/>
      <c r="GZ92" s="395"/>
      <c r="HA92" s="395"/>
      <c r="HB92" s="395"/>
      <c r="HC92" s="395"/>
      <c r="HD92" s="395"/>
      <c r="HE92" s="395"/>
      <c r="HF92" s="395"/>
      <c r="HG92" s="395"/>
      <c r="HH92" s="395"/>
      <c r="HI92" s="395"/>
      <c r="HJ92" s="395"/>
      <c r="HK92" s="395"/>
      <c r="HL92" s="395"/>
      <c r="HM92" s="395"/>
      <c r="HN92" s="395"/>
      <c r="HO92" s="395"/>
      <c r="HP92" s="395"/>
      <c r="HQ92" s="395"/>
      <c r="HR92" s="395"/>
      <c r="HS92" s="395"/>
      <c r="HT92" s="395"/>
      <c r="HU92" s="395"/>
      <c r="HV92" s="395"/>
      <c r="HW92" s="395"/>
      <c r="HX92" s="395"/>
      <c r="HY92" s="395"/>
      <c r="HZ92" s="395"/>
      <c r="IA92" s="395"/>
      <c r="IB92" s="395"/>
      <c r="IC92" s="395"/>
      <c r="ID92" s="395"/>
      <c r="IE92" s="395"/>
      <c r="IF92" s="395"/>
      <c r="IG92" s="395"/>
      <c r="IH92" s="395"/>
      <c r="II92" s="395"/>
      <c r="IJ92" s="395"/>
      <c r="IK92" s="395"/>
      <c r="IL92" s="395"/>
      <c r="IM92" s="395"/>
      <c r="IN92" s="395"/>
      <c r="IO92" s="395"/>
      <c r="IP92" s="395"/>
      <c r="IQ92" s="395"/>
      <c r="IR92" s="395"/>
      <c r="IS92" s="395"/>
    </row>
    <row r="93" spans="1:253" s="124" customFormat="1" ht="56.25" hidden="1">
      <c r="A93" s="375" t="s">
        <v>521</v>
      </c>
      <c r="B93" s="433" t="s">
        <v>522</v>
      </c>
      <c r="C93" s="378"/>
      <c r="D93" s="404">
        <f>+D94</f>
        <v>0</v>
      </c>
      <c r="E93" s="404">
        <f>+E94</f>
        <v>0</v>
      </c>
      <c r="F93" s="404">
        <f>+F94</f>
        <v>0</v>
      </c>
      <c r="G93" s="395"/>
      <c r="H93" s="395"/>
      <c r="I93" s="395"/>
      <c r="J93" s="395"/>
      <c r="K93" s="395"/>
      <c r="L93" s="395"/>
      <c r="M93" s="395"/>
      <c r="N93" s="395"/>
      <c r="O93" s="395"/>
      <c r="P93" s="395"/>
      <c r="Q93" s="395"/>
      <c r="R93" s="395"/>
      <c r="S93" s="395"/>
      <c r="T93" s="395"/>
      <c r="U93" s="395"/>
      <c r="V93" s="395"/>
      <c r="W93" s="395"/>
      <c r="X93" s="395"/>
      <c r="Y93" s="395"/>
      <c r="Z93" s="395"/>
      <c r="AA93" s="395"/>
      <c r="AB93" s="395"/>
      <c r="AC93" s="395"/>
      <c r="AD93" s="395"/>
      <c r="AE93" s="395"/>
      <c r="AF93" s="395"/>
      <c r="AG93" s="395"/>
      <c r="AH93" s="395"/>
      <c r="AI93" s="395"/>
      <c r="AJ93" s="395"/>
      <c r="AK93" s="395"/>
      <c r="AL93" s="395"/>
      <c r="AM93" s="395"/>
      <c r="AN93" s="395"/>
      <c r="AO93" s="395"/>
      <c r="AP93" s="395"/>
      <c r="AQ93" s="395"/>
      <c r="AR93" s="395"/>
      <c r="AS93" s="395"/>
      <c r="AT93" s="395"/>
      <c r="AU93" s="395"/>
      <c r="AV93" s="395"/>
      <c r="AW93" s="395"/>
      <c r="AX93" s="395"/>
      <c r="AY93" s="395"/>
      <c r="AZ93" s="395"/>
      <c r="BA93" s="395"/>
      <c r="BB93" s="395"/>
      <c r="BC93" s="395"/>
      <c r="BD93" s="395"/>
      <c r="BE93" s="395"/>
      <c r="BF93" s="395"/>
      <c r="BG93" s="395"/>
      <c r="BH93" s="395"/>
      <c r="BI93" s="395"/>
      <c r="BJ93" s="395"/>
      <c r="BK93" s="395"/>
      <c r="BL93" s="395"/>
      <c r="BM93" s="395"/>
      <c r="BN93" s="395"/>
      <c r="BO93" s="395"/>
      <c r="BP93" s="395"/>
      <c r="BQ93" s="395"/>
      <c r="BR93" s="395"/>
      <c r="BS93" s="395"/>
      <c r="BT93" s="395"/>
      <c r="BU93" s="395"/>
      <c r="BV93" s="395"/>
      <c r="BW93" s="395"/>
      <c r="BX93" s="395"/>
      <c r="BY93" s="395"/>
      <c r="BZ93" s="395"/>
      <c r="CA93" s="395"/>
      <c r="CB93" s="395"/>
      <c r="CC93" s="395"/>
      <c r="CD93" s="395"/>
      <c r="CE93" s="395"/>
      <c r="CF93" s="395"/>
      <c r="CG93" s="395"/>
      <c r="CH93" s="395"/>
      <c r="CI93" s="395"/>
      <c r="CJ93" s="395"/>
      <c r="CK93" s="395"/>
      <c r="CL93" s="395"/>
      <c r="CM93" s="395"/>
      <c r="CN93" s="395"/>
      <c r="CO93" s="395"/>
      <c r="CP93" s="395"/>
      <c r="CQ93" s="395"/>
      <c r="CR93" s="395"/>
      <c r="CS93" s="395"/>
      <c r="CT93" s="395"/>
      <c r="CU93" s="395"/>
      <c r="CV93" s="395"/>
      <c r="CW93" s="395"/>
      <c r="CX93" s="395"/>
      <c r="CY93" s="395"/>
      <c r="CZ93" s="395"/>
      <c r="DA93" s="395"/>
      <c r="DB93" s="395"/>
      <c r="DC93" s="395"/>
      <c r="DD93" s="395"/>
      <c r="DE93" s="395"/>
      <c r="DF93" s="395"/>
      <c r="DG93" s="395"/>
      <c r="DH93" s="395"/>
      <c r="DI93" s="395"/>
      <c r="DJ93" s="395"/>
      <c r="DK93" s="395"/>
      <c r="DL93" s="395"/>
      <c r="DM93" s="395"/>
      <c r="DN93" s="395"/>
      <c r="DO93" s="395"/>
      <c r="DP93" s="395"/>
      <c r="DQ93" s="395"/>
      <c r="DR93" s="395"/>
      <c r="DS93" s="395"/>
      <c r="DT93" s="395"/>
      <c r="DU93" s="395"/>
      <c r="DV93" s="395"/>
      <c r="DW93" s="395"/>
      <c r="DX93" s="395"/>
      <c r="DY93" s="395"/>
      <c r="DZ93" s="395"/>
      <c r="EA93" s="395"/>
      <c r="EB93" s="395"/>
      <c r="EC93" s="395"/>
      <c r="ED93" s="395"/>
      <c r="EE93" s="395"/>
      <c r="EF93" s="395"/>
      <c r="EG93" s="395"/>
      <c r="EH93" s="395"/>
      <c r="EI93" s="395"/>
      <c r="EJ93" s="395"/>
      <c r="EK93" s="395"/>
      <c r="EL93" s="395"/>
      <c r="EM93" s="395"/>
      <c r="EN93" s="395"/>
      <c r="EO93" s="395"/>
      <c r="EP93" s="395"/>
      <c r="EQ93" s="395"/>
      <c r="ER93" s="395"/>
      <c r="ES93" s="395"/>
      <c r="ET93" s="395"/>
      <c r="EU93" s="395"/>
      <c r="EV93" s="395"/>
      <c r="EW93" s="395"/>
      <c r="EX93" s="395"/>
      <c r="EY93" s="395"/>
      <c r="EZ93" s="395"/>
      <c r="FA93" s="395"/>
      <c r="FB93" s="395"/>
      <c r="FC93" s="395"/>
      <c r="FD93" s="395"/>
      <c r="FE93" s="395"/>
      <c r="FF93" s="395"/>
      <c r="FG93" s="395"/>
      <c r="FH93" s="395"/>
      <c r="FI93" s="395"/>
      <c r="FJ93" s="395"/>
      <c r="FK93" s="395"/>
      <c r="FL93" s="395"/>
      <c r="FM93" s="395"/>
      <c r="FN93" s="395"/>
      <c r="FO93" s="395"/>
      <c r="FP93" s="395"/>
      <c r="FQ93" s="395"/>
      <c r="FR93" s="395"/>
      <c r="FS93" s="395"/>
      <c r="FT93" s="395"/>
      <c r="FU93" s="395"/>
      <c r="FV93" s="395"/>
      <c r="FW93" s="395"/>
      <c r="FX93" s="395"/>
      <c r="FY93" s="395"/>
      <c r="FZ93" s="395"/>
      <c r="GA93" s="395"/>
      <c r="GB93" s="395"/>
      <c r="GC93" s="395"/>
      <c r="GD93" s="395"/>
      <c r="GE93" s="395"/>
      <c r="GF93" s="395"/>
      <c r="GG93" s="395"/>
      <c r="GH93" s="395"/>
      <c r="GI93" s="395"/>
      <c r="GJ93" s="395"/>
      <c r="GK93" s="395"/>
      <c r="GL93" s="395"/>
      <c r="GM93" s="395"/>
      <c r="GN93" s="395"/>
      <c r="GO93" s="395"/>
      <c r="GP93" s="395"/>
      <c r="GQ93" s="395"/>
      <c r="GR93" s="395"/>
      <c r="GS93" s="395"/>
      <c r="GT93" s="395"/>
      <c r="GU93" s="395"/>
      <c r="GV93" s="395"/>
      <c r="GW93" s="395"/>
      <c r="GX93" s="395"/>
      <c r="GY93" s="395"/>
      <c r="GZ93" s="395"/>
      <c r="HA93" s="395"/>
      <c r="HB93" s="395"/>
      <c r="HC93" s="395"/>
      <c r="HD93" s="395"/>
      <c r="HE93" s="395"/>
      <c r="HF93" s="395"/>
      <c r="HG93" s="395"/>
      <c r="HH93" s="395"/>
      <c r="HI93" s="395"/>
      <c r="HJ93" s="395"/>
      <c r="HK93" s="395"/>
      <c r="HL93" s="395"/>
      <c r="HM93" s="395"/>
      <c r="HN93" s="395"/>
      <c r="HO93" s="395"/>
      <c r="HP93" s="395"/>
      <c r="HQ93" s="395"/>
      <c r="HR93" s="395"/>
      <c r="HS93" s="395"/>
      <c r="HT93" s="395"/>
      <c r="HU93" s="395"/>
      <c r="HV93" s="395"/>
      <c r="HW93" s="395"/>
      <c r="HX93" s="395"/>
      <c r="HY93" s="395"/>
      <c r="HZ93" s="395"/>
      <c r="IA93" s="395"/>
      <c r="IB93" s="395"/>
      <c r="IC93" s="395"/>
      <c r="ID93" s="395"/>
      <c r="IE93" s="395"/>
      <c r="IF93" s="395"/>
      <c r="IG93" s="395"/>
      <c r="IH93" s="395"/>
      <c r="II93" s="395"/>
      <c r="IJ93" s="395"/>
      <c r="IK93" s="395"/>
      <c r="IL93" s="395"/>
      <c r="IM93" s="395"/>
      <c r="IN93" s="395"/>
      <c r="IO93" s="395"/>
      <c r="IP93" s="395"/>
      <c r="IQ93" s="395"/>
      <c r="IR93" s="395"/>
      <c r="IS93" s="395"/>
    </row>
    <row r="94" spans="1:253" s="395" customFormat="1" ht="37.5" hidden="1">
      <c r="A94" s="375" t="s">
        <v>242</v>
      </c>
      <c r="B94" s="433" t="s">
        <v>522</v>
      </c>
      <c r="C94" s="378" t="s">
        <v>243</v>
      </c>
      <c r="D94" s="404"/>
      <c r="E94" s="404"/>
      <c r="F94" s="404"/>
    </row>
    <row r="95" spans="1:253" s="123" customFormat="1" ht="75">
      <c r="A95" s="466" t="s">
        <v>549</v>
      </c>
      <c r="B95" s="407" t="s">
        <v>274</v>
      </c>
      <c r="C95" s="378"/>
      <c r="D95" s="404">
        <f t="shared" ref="D95:F97" si="2">D96</f>
        <v>200000</v>
      </c>
      <c r="E95" s="404">
        <f t="shared" si="2"/>
        <v>122000</v>
      </c>
      <c r="F95" s="404">
        <f t="shared" si="2"/>
        <v>125000</v>
      </c>
    </row>
    <row r="96" spans="1:253" s="123" customFormat="1" ht="75">
      <c r="A96" s="413" t="s">
        <v>550</v>
      </c>
      <c r="B96" s="407" t="s">
        <v>275</v>
      </c>
      <c r="C96" s="378"/>
      <c r="D96" s="404">
        <f t="shared" si="2"/>
        <v>200000</v>
      </c>
      <c r="E96" s="404">
        <f t="shared" si="2"/>
        <v>122000</v>
      </c>
      <c r="F96" s="404">
        <f t="shared" si="2"/>
        <v>125000</v>
      </c>
    </row>
    <row r="97" spans="1:253" s="123" customFormat="1" ht="75">
      <c r="A97" s="400" t="s">
        <v>276</v>
      </c>
      <c r="B97" s="407" t="s">
        <v>277</v>
      </c>
      <c r="C97" s="378"/>
      <c r="D97" s="404">
        <f t="shared" si="2"/>
        <v>200000</v>
      </c>
      <c r="E97" s="404">
        <f t="shared" si="2"/>
        <v>122000</v>
      </c>
      <c r="F97" s="404">
        <f t="shared" si="2"/>
        <v>125000</v>
      </c>
    </row>
    <row r="98" spans="1:253" s="123" customFormat="1">
      <c r="A98" s="410" t="s">
        <v>278</v>
      </c>
      <c r="B98" s="407" t="s">
        <v>279</v>
      </c>
      <c r="C98" s="134"/>
      <c r="D98" s="418">
        <f>D99+D100</f>
        <v>200000</v>
      </c>
      <c r="E98" s="418">
        <f>E99+E100</f>
        <v>122000</v>
      </c>
      <c r="F98" s="418">
        <f>F99+F100</f>
        <v>125000</v>
      </c>
      <c r="IL98" s="124"/>
      <c r="IM98" s="124"/>
      <c r="IN98" s="124"/>
      <c r="IO98" s="124"/>
      <c r="IP98" s="124"/>
      <c r="IQ98" s="124"/>
      <c r="IR98" s="124"/>
      <c r="IS98" s="124"/>
    </row>
    <row r="99" spans="1:253" s="123" customFormat="1" ht="37.5">
      <c r="A99" s="375" t="s">
        <v>242</v>
      </c>
      <c r="B99" s="407" t="s">
        <v>279</v>
      </c>
      <c r="C99" s="378" t="s">
        <v>243</v>
      </c>
      <c r="D99" s="404">
        <v>200000</v>
      </c>
      <c r="E99" s="404">
        <v>122000</v>
      </c>
      <c r="F99" s="404">
        <v>125000</v>
      </c>
      <c r="IL99" s="124"/>
      <c r="IM99" s="124"/>
      <c r="IN99" s="124"/>
      <c r="IO99" s="124"/>
      <c r="IP99" s="124"/>
      <c r="IQ99" s="124"/>
      <c r="IR99" s="124"/>
      <c r="IS99" s="124"/>
    </row>
    <row r="100" spans="1:253" s="123" customFormat="1" ht="34.5" hidden="1" customHeight="1">
      <c r="A100" s="375" t="s">
        <v>244</v>
      </c>
      <c r="B100" s="407" t="s">
        <v>279</v>
      </c>
      <c r="C100" s="378" t="s">
        <v>245</v>
      </c>
      <c r="D100" s="404">
        <v>0</v>
      </c>
      <c r="E100" s="404">
        <v>0</v>
      </c>
      <c r="F100" s="404">
        <v>0</v>
      </c>
      <c r="IL100" s="124"/>
      <c r="IM100" s="124"/>
      <c r="IN100" s="124"/>
      <c r="IO100" s="124"/>
      <c r="IP100" s="124"/>
      <c r="IQ100" s="124"/>
      <c r="IR100" s="124"/>
      <c r="IS100" s="124"/>
    </row>
    <row r="101" spans="1:253" s="123" customFormat="1" ht="93.75">
      <c r="A101" s="467" t="s">
        <v>357</v>
      </c>
      <c r="B101" s="420" t="s">
        <v>358</v>
      </c>
      <c r="C101" s="378"/>
      <c r="D101" s="404">
        <f>D102</f>
        <v>1129361</v>
      </c>
      <c r="E101" s="404">
        <f>E102</f>
        <v>1165712</v>
      </c>
      <c r="F101" s="404">
        <f>F102</f>
        <v>1174025</v>
      </c>
    </row>
    <row r="102" spans="1:253" s="123" customFormat="1" ht="75">
      <c r="A102" s="434" t="s">
        <v>334</v>
      </c>
      <c r="B102" s="407" t="s">
        <v>335</v>
      </c>
      <c r="C102" s="378"/>
      <c r="D102" s="404">
        <f>D103+D114</f>
        <v>1129361</v>
      </c>
      <c r="E102" s="404">
        <f>E103+E114</f>
        <v>1165712</v>
      </c>
      <c r="F102" s="404">
        <f>F103+F114</f>
        <v>1174025</v>
      </c>
    </row>
    <row r="103" spans="1:253" s="123" customFormat="1" ht="37.5">
      <c r="A103" s="415" t="s">
        <v>336</v>
      </c>
      <c r="B103" s="407" t="s">
        <v>337</v>
      </c>
      <c r="C103" s="378"/>
      <c r="D103" s="404">
        <f>D105+D107+D109+D111+D113</f>
        <v>1129361</v>
      </c>
      <c r="E103" s="404">
        <f>E105+E107+E109+E111+E113</f>
        <v>1165712</v>
      </c>
      <c r="F103" s="404">
        <f>F105+F107+F109+F111+F113</f>
        <v>1174025</v>
      </c>
    </row>
    <row r="104" spans="1:253" s="123" customFormat="1" ht="56.25" hidden="1">
      <c r="A104" s="125" t="s">
        <v>340</v>
      </c>
      <c r="B104" s="409" t="s">
        <v>341</v>
      </c>
      <c r="C104" s="378"/>
      <c r="D104" s="404"/>
      <c r="E104" s="404"/>
      <c r="F104" s="404"/>
    </row>
    <row r="105" spans="1:253" s="123" customFormat="1" ht="37.5" hidden="1">
      <c r="A105" s="398" t="s">
        <v>342</v>
      </c>
      <c r="B105" s="409" t="s">
        <v>341</v>
      </c>
      <c r="C105" s="378" t="s">
        <v>343</v>
      </c>
      <c r="D105" s="404">
        <v>0</v>
      </c>
      <c r="E105" s="404"/>
      <c r="F105" s="404"/>
    </row>
    <row r="106" spans="1:253" s="123" customFormat="1" ht="56.25" hidden="1">
      <c r="A106" s="125" t="s">
        <v>340</v>
      </c>
      <c r="B106" s="409" t="s">
        <v>341</v>
      </c>
      <c r="C106" s="378"/>
      <c r="D106" s="404">
        <f>D107</f>
        <v>0</v>
      </c>
      <c r="E106" s="404"/>
      <c r="F106" s="404"/>
    </row>
    <row r="107" spans="1:253" s="123" customFormat="1" ht="37.5" hidden="1">
      <c r="A107" s="375" t="s">
        <v>292</v>
      </c>
      <c r="B107" s="409" t="s">
        <v>341</v>
      </c>
      <c r="C107" s="378" t="s">
        <v>243</v>
      </c>
      <c r="D107" s="404"/>
      <c r="E107" s="404"/>
      <c r="F107" s="404"/>
    </row>
    <row r="108" spans="1:253" s="123" customFormat="1" ht="56.25" hidden="1">
      <c r="A108" s="375" t="s">
        <v>344</v>
      </c>
      <c r="B108" s="409" t="s">
        <v>345</v>
      </c>
      <c r="C108" s="378"/>
      <c r="D108" s="404">
        <f>D109</f>
        <v>0</v>
      </c>
      <c r="E108" s="404"/>
      <c r="F108" s="404"/>
    </row>
    <row r="109" spans="1:253" s="123" customFormat="1" ht="37.5" hidden="1">
      <c r="A109" s="398" t="s">
        <v>342</v>
      </c>
      <c r="B109" s="409" t="s">
        <v>345</v>
      </c>
      <c r="C109" s="378" t="s">
        <v>343</v>
      </c>
      <c r="D109" s="404">
        <v>0</v>
      </c>
      <c r="E109" s="404"/>
      <c r="F109" s="404"/>
    </row>
    <row r="110" spans="1:253" s="123" customFormat="1" ht="56.25" hidden="1">
      <c r="A110" s="375" t="s">
        <v>344</v>
      </c>
      <c r="B110" s="409" t="s">
        <v>345</v>
      </c>
      <c r="C110" s="378"/>
      <c r="D110" s="404">
        <f>D111</f>
        <v>0</v>
      </c>
      <c r="E110" s="404"/>
      <c r="F110" s="404"/>
    </row>
    <row r="111" spans="1:253" s="123" customFormat="1" ht="37.5" hidden="1">
      <c r="A111" s="375" t="s">
        <v>242</v>
      </c>
      <c r="B111" s="409" t="s">
        <v>345</v>
      </c>
      <c r="C111" s="378" t="s">
        <v>243</v>
      </c>
      <c r="D111" s="404"/>
      <c r="E111" s="404"/>
      <c r="F111" s="404"/>
    </row>
    <row r="112" spans="1:253" s="123" customFormat="1" ht="37.5">
      <c r="A112" s="400" t="s">
        <v>338</v>
      </c>
      <c r="B112" s="407" t="s">
        <v>339</v>
      </c>
      <c r="C112" s="378"/>
      <c r="D112" s="404">
        <f>D113</f>
        <v>1129361</v>
      </c>
      <c r="E112" s="404">
        <f>E113</f>
        <v>1165712</v>
      </c>
      <c r="F112" s="404">
        <f>F113</f>
        <v>1174025</v>
      </c>
    </row>
    <row r="113" spans="1:253" s="123" customFormat="1" ht="37.5">
      <c r="A113" s="375" t="s">
        <v>292</v>
      </c>
      <c r="B113" s="407" t="s">
        <v>339</v>
      </c>
      <c r="C113" s="378" t="s">
        <v>243</v>
      </c>
      <c r="D113" s="404">
        <v>1129361</v>
      </c>
      <c r="E113" s="404">
        <v>1165712</v>
      </c>
      <c r="F113" s="404">
        <v>1174025</v>
      </c>
    </row>
    <row r="114" spans="1:253" s="123" customFormat="1" ht="37.5" hidden="1">
      <c r="A114" s="403" t="s">
        <v>360</v>
      </c>
      <c r="B114" s="407" t="s">
        <v>361</v>
      </c>
      <c r="C114" s="378"/>
      <c r="D114" s="404">
        <f t="shared" ref="D114:F115" si="3">D115</f>
        <v>0</v>
      </c>
      <c r="E114" s="404">
        <f t="shared" si="3"/>
        <v>0</v>
      </c>
      <c r="F114" s="404">
        <f t="shared" si="3"/>
        <v>0</v>
      </c>
    </row>
    <row r="115" spans="1:253" s="123" customFormat="1" ht="37.5" hidden="1">
      <c r="A115" s="400" t="s">
        <v>362</v>
      </c>
      <c r="B115" s="407" t="s">
        <v>361</v>
      </c>
      <c r="C115" s="378"/>
      <c r="D115" s="404">
        <f t="shared" si="3"/>
        <v>0</v>
      </c>
      <c r="E115" s="404">
        <f t="shared" si="3"/>
        <v>0</v>
      </c>
      <c r="F115" s="404">
        <f t="shared" si="3"/>
        <v>0</v>
      </c>
    </row>
    <row r="116" spans="1:253" s="123" customFormat="1" ht="37.5" hidden="1">
      <c r="A116" s="375" t="s">
        <v>292</v>
      </c>
      <c r="B116" s="407" t="s">
        <v>363</v>
      </c>
      <c r="C116" s="378" t="s">
        <v>243</v>
      </c>
      <c r="D116" s="404">
        <v>0</v>
      </c>
      <c r="E116" s="404">
        <v>0</v>
      </c>
      <c r="F116" s="404">
        <v>0</v>
      </c>
    </row>
    <row r="117" spans="1:253" s="123" customFormat="1" ht="75">
      <c r="A117" s="467" t="s">
        <v>551</v>
      </c>
      <c r="B117" s="407" t="s">
        <v>323</v>
      </c>
      <c r="C117" s="377"/>
      <c r="D117" s="404">
        <f>+D118</f>
        <v>262200</v>
      </c>
      <c r="E117" s="404">
        <f>+E118</f>
        <v>1000</v>
      </c>
      <c r="F117" s="404">
        <f>F118</f>
        <v>1000</v>
      </c>
    </row>
    <row r="118" spans="1:253" s="123" customFormat="1" ht="93.75">
      <c r="A118" s="434" t="s">
        <v>552</v>
      </c>
      <c r="B118" s="407" t="s">
        <v>325</v>
      </c>
      <c r="C118" s="377"/>
      <c r="D118" s="404">
        <f>D119</f>
        <v>262200</v>
      </c>
      <c r="E118" s="404">
        <f>E119</f>
        <v>1000</v>
      </c>
      <c r="F118" s="404">
        <f>F119</f>
        <v>1000</v>
      </c>
    </row>
    <row r="119" spans="1:253" s="123" customFormat="1" ht="37.5">
      <c r="A119" s="434" t="s">
        <v>326</v>
      </c>
      <c r="B119" s="407" t="s">
        <v>327</v>
      </c>
      <c r="C119" s="377"/>
      <c r="D119" s="404">
        <f>D120</f>
        <v>262200</v>
      </c>
      <c r="E119" s="404">
        <f>E120</f>
        <v>1000</v>
      </c>
      <c r="F119" s="404">
        <f>F120</f>
        <v>1000</v>
      </c>
    </row>
    <row r="120" spans="1:253" s="123" customFormat="1" ht="37.5">
      <c r="A120" s="415" t="s">
        <v>328</v>
      </c>
      <c r="B120" s="433" t="s">
        <v>329</v>
      </c>
      <c r="C120" s="378"/>
      <c r="D120" s="404">
        <f>D121+D123+D125+D122</f>
        <v>262200</v>
      </c>
      <c r="E120" s="404">
        <f>E121</f>
        <v>1000</v>
      </c>
      <c r="F120" s="404">
        <f>F121</f>
        <v>1000</v>
      </c>
    </row>
    <row r="121" spans="1:253" s="123" customFormat="1" ht="37.5">
      <c r="A121" s="375" t="s">
        <v>242</v>
      </c>
      <c r="B121" s="433" t="s">
        <v>329</v>
      </c>
      <c r="C121" s="378" t="s">
        <v>243</v>
      </c>
      <c r="D121" s="404">
        <v>10000</v>
      </c>
      <c r="E121" s="404">
        <v>1000</v>
      </c>
      <c r="F121" s="404">
        <v>1000</v>
      </c>
    </row>
    <row r="122" spans="1:253" s="430" customFormat="1">
      <c r="A122" s="346" t="s">
        <v>500</v>
      </c>
      <c r="B122" s="433" t="s">
        <v>329</v>
      </c>
      <c r="C122" s="343" t="s">
        <v>501</v>
      </c>
      <c r="D122" s="432">
        <v>252200</v>
      </c>
      <c r="E122" s="432">
        <v>0</v>
      </c>
      <c r="F122" s="431">
        <v>0</v>
      </c>
    </row>
    <row r="123" spans="1:253" s="430" customFormat="1" ht="75" hidden="1">
      <c r="A123" s="339" t="s">
        <v>608</v>
      </c>
      <c r="B123" s="342" t="s">
        <v>609</v>
      </c>
      <c r="C123" s="343"/>
      <c r="D123" s="432">
        <f>D124</f>
        <v>0</v>
      </c>
      <c r="E123" s="432">
        <f>E124</f>
        <v>0</v>
      </c>
      <c r="F123" s="432">
        <f>F124</f>
        <v>0</v>
      </c>
    </row>
    <row r="124" spans="1:253" s="430" customFormat="1" hidden="1">
      <c r="A124" s="346" t="s">
        <v>500</v>
      </c>
      <c r="B124" s="342" t="s">
        <v>609</v>
      </c>
      <c r="C124" s="343" t="s">
        <v>501</v>
      </c>
      <c r="D124" s="432">
        <v>0</v>
      </c>
      <c r="E124" s="432">
        <v>0</v>
      </c>
      <c r="F124" s="431">
        <v>0</v>
      </c>
    </row>
    <row r="125" spans="1:253" s="430" customFormat="1" ht="56.25" hidden="1">
      <c r="A125" s="339" t="s">
        <v>610</v>
      </c>
      <c r="B125" s="342" t="s">
        <v>611</v>
      </c>
      <c r="C125" s="343"/>
      <c r="D125" s="432">
        <f>D126</f>
        <v>0</v>
      </c>
      <c r="E125" s="432">
        <f>E126</f>
        <v>0</v>
      </c>
      <c r="F125" s="432">
        <f>F126</f>
        <v>0</v>
      </c>
    </row>
    <row r="126" spans="1:253" s="430" customFormat="1" hidden="1">
      <c r="A126" s="346" t="s">
        <v>500</v>
      </c>
      <c r="B126" s="342" t="s">
        <v>611</v>
      </c>
      <c r="C126" s="343" t="s">
        <v>501</v>
      </c>
      <c r="D126" s="432">
        <v>0</v>
      </c>
      <c r="E126" s="432">
        <v>0</v>
      </c>
      <c r="F126" s="431">
        <v>0</v>
      </c>
    </row>
    <row r="127" spans="1:253" s="123" customFormat="1" ht="75">
      <c r="A127" s="466" t="s">
        <v>553</v>
      </c>
      <c r="B127" s="407" t="s">
        <v>306</v>
      </c>
      <c r="C127" s="378"/>
      <c r="D127" s="404">
        <f>D128+D132</f>
        <v>31000</v>
      </c>
      <c r="E127" s="404">
        <f>E128+E132</f>
        <v>2000</v>
      </c>
      <c r="F127" s="404">
        <f>F128+F132</f>
        <v>2000</v>
      </c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2"/>
      <c r="AL127" s="132"/>
      <c r="AM127" s="132"/>
      <c r="AN127" s="132"/>
      <c r="AO127" s="132"/>
      <c r="AP127" s="132"/>
      <c r="AQ127" s="132"/>
      <c r="AR127" s="132"/>
      <c r="AS127" s="132"/>
      <c r="AT127" s="132"/>
      <c r="AU127" s="132"/>
      <c r="AV127" s="132"/>
      <c r="AW127" s="132"/>
      <c r="AX127" s="132"/>
      <c r="AY127" s="132"/>
      <c r="AZ127" s="132"/>
      <c r="BA127" s="132"/>
      <c r="BB127" s="132"/>
      <c r="BC127" s="132"/>
      <c r="BD127" s="132"/>
      <c r="BE127" s="132"/>
      <c r="BF127" s="132"/>
      <c r="BG127" s="132"/>
      <c r="BH127" s="132"/>
      <c r="BI127" s="132"/>
      <c r="BJ127" s="132"/>
      <c r="BK127" s="132"/>
      <c r="BL127" s="132"/>
      <c r="BM127" s="132"/>
      <c r="BN127" s="132"/>
      <c r="BO127" s="132"/>
      <c r="BP127" s="132"/>
      <c r="BQ127" s="132"/>
      <c r="BR127" s="132"/>
      <c r="BS127" s="132"/>
      <c r="BT127" s="132"/>
      <c r="BU127" s="132"/>
      <c r="BV127" s="132"/>
      <c r="BW127" s="132"/>
      <c r="BX127" s="132"/>
      <c r="BY127" s="132"/>
      <c r="BZ127" s="132"/>
      <c r="CA127" s="132"/>
      <c r="CB127" s="132"/>
      <c r="CC127" s="132"/>
      <c r="CD127" s="132"/>
      <c r="CE127" s="132"/>
      <c r="CF127" s="132"/>
      <c r="CG127" s="132"/>
      <c r="CH127" s="132"/>
      <c r="CI127" s="132"/>
      <c r="CJ127" s="132"/>
      <c r="CK127" s="132"/>
      <c r="CL127" s="132"/>
      <c r="CM127" s="132"/>
      <c r="CN127" s="132"/>
      <c r="CO127" s="132"/>
      <c r="CP127" s="132"/>
      <c r="CQ127" s="132"/>
      <c r="CR127" s="132"/>
      <c r="CS127" s="132"/>
      <c r="CT127" s="132"/>
      <c r="CU127" s="132"/>
      <c r="CV127" s="132"/>
      <c r="CW127" s="132"/>
      <c r="CX127" s="132"/>
      <c r="CY127" s="132"/>
      <c r="CZ127" s="132"/>
      <c r="DA127" s="132"/>
      <c r="DB127" s="132"/>
      <c r="DC127" s="132"/>
      <c r="DD127" s="132"/>
      <c r="DE127" s="132"/>
      <c r="DF127" s="132"/>
      <c r="DG127" s="132"/>
      <c r="DH127" s="132"/>
      <c r="DI127" s="132"/>
      <c r="DJ127" s="132"/>
      <c r="DK127" s="132"/>
      <c r="DL127" s="132"/>
      <c r="DM127" s="132"/>
      <c r="DN127" s="132"/>
      <c r="DO127" s="132"/>
      <c r="DP127" s="132"/>
      <c r="DQ127" s="132"/>
      <c r="DR127" s="132"/>
      <c r="DS127" s="132"/>
      <c r="DT127" s="132"/>
      <c r="DU127" s="132"/>
      <c r="DV127" s="132"/>
      <c r="DW127" s="132"/>
      <c r="DX127" s="132"/>
      <c r="DY127" s="132"/>
      <c r="DZ127" s="132"/>
      <c r="EA127" s="132"/>
      <c r="EB127" s="132"/>
      <c r="EC127" s="132"/>
      <c r="ED127" s="132"/>
      <c r="EE127" s="132"/>
      <c r="EF127" s="132"/>
      <c r="EG127" s="132"/>
      <c r="EH127" s="132"/>
      <c r="EI127" s="132"/>
      <c r="EJ127" s="132"/>
      <c r="EK127" s="132"/>
      <c r="EL127" s="132"/>
      <c r="EM127" s="132"/>
      <c r="EN127" s="132"/>
      <c r="EO127" s="132"/>
      <c r="EP127" s="132"/>
      <c r="EQ127" s="132"/>
      <c r="ER127" s="132"/>
      <c r="ES127" s="132"/>
      <c r="ET127" s="132"/>
      <c r="EU127" s="132"/>
      <c r="EV127" s="132"/>
      <c r="EW127" s="132"/>
      <c r="EX127" s="132"/>
      <c r="EY127" s="132"/>
      <c r="EZ127" s="132"/>
      <c r="FA127" s="132"/>
      <c r="FB127" s="132"/>
      <c r="FC127" s="132"/>
      <c r="FD127" s="132"/>
      <c r="FE127" s="132"/>
      <c r="FF127" s="132"/>
      <c r="FG127" s="132"/>
      <c r="FH127" s="132"/>
      <c r="FI127" s="132"/>
      <c r="FJ127" s="132"/>
      <c r="FK127" s="132"/>
      <c r="FL127" s="132"/>
      <c r="FM127" s="132"/>
      <c r="FN127" s="132"/>
      <c r="FO127" s="132"/>
      <c r="FP127" s="132"/>
      <c r="FQ127" s="132"/>
      <c r="FR127" s="132"/>
      <c r="FS127" s="132"/>
      <c r="FT127" s="132"/>
      <c r="FU127" s="132"/>
      <c r="FV127" s="132"/>
      <c r="FW127" s="132"/>
      <c r="FX127" s="132"/>
      <c r="FY127" s="132"/>
      <c r="FZ127" s="132"/>
      <c r="GA127" s="132"/>
      <c r="GB127" s="132"/>
      <c r="GC127" s="132"/>
      <c r="GD127" s="132"/>
      <c r="GE127" s="132"/>
      <c r="GF127" s="132"/>
      <c r="GG127" s="132"/>
      <c r="GH127" s="132"/>
      <c r="GI127" s="132"/>
      <c r="GJ127" s="132"/>
      <c r="GK127" s="132"/>
      <c r="GL127" s="132"/>
      <c r="GM127" s="132"/>
      <c r="GN127" s="132"/>
      <c r="GO127" s="132"/>
      <c r="GP127" s="132"/>
      <c r="GQ127" s="132"/>
      <c r="GR127" s="132"/>
      <c r="GS127" s="132"/>
      <c r="GT127" s="132"/>
      <c r="GU127" s="132"/>
      <c r="GV127" s="132"/>
      <c r="GW127" s="132"/>
      <c r="GX127" s="132"/>
      <c r="GY127" s="132"/>
      <c r="GZ127" s="132"/>
      <c r="HA127" s="132"/>
      <c r="HB127" s="132"/>
      <c r="HC127" s="132"/>
      <c r="HD127" s="132"/>
      <c r="HE127" s="132"/>
      <c r="HF127" s="132"/>
      <c r="HG127" s="132"/>
      <c r="HH127" s="132"/>
      <c r="HI127" s="132"/>
      <c r="HJ127" s="132"/>
      <c r="HK127" s="132"/>
      <c r="HL127" s="132"/>
      <c r="HM127" s="132"/>
      <c r="HN127" s="132"/>
      <c r="HO127" s="132"/>
      <c r="HP127" s="132"/>
      <c r="HQ127" s="132"/>
      <c r="HR127" s="132"/>
      <c r="HS127" s="132"/>
      <c r="HT127" s="132"/>
      <c r="HU127" s="132"/>
      <c r="HV127" s="132"/>
      <c r="HW127" s="132"/>
      <c r="HX127" s="132"/>
      <c r="HY127" s="132"/>
      <c r="HZ127" s="132"/>
      <c r="IA127" s="132"/>
      <c r="IB127" s="132"/>
      <c r="IC127" s="132"/>
      <c r="ID127" s="132"/>
      <c r="IE127" s="132"/>
      <c r="IF127" s="132"/>
      <c r="IG127" s="132"/>
      <c r="IH127" s="132"/>
      <c r="II127" s="132"/>
      <c r="IJ127" s="132"/>
      <c r="IK127" s="132"/>
      <c r="IL127" s="132"/>
      <c r="IM127" s="132"/>
      <c r="IN127" s="132"/>
      <c r="IO127" s="132"/>
      <c r="IP127" s="132"/>
      <c r="IQ127" s="132"/>
      <c r="IR127" s="132"/>
      <c r="IS127" s="132"/>
    </row>
    <row r="128" spans="1:253" s="123" customFormat="1" ht="131.25">
      <c r="A128" s="429" t="s">
        <v>316</v>
      </c>
      <c r="B128" s="407" t="s">
        <v>317</v>
      </c>
      <c r="C128" s="378"/>
      <c r="D128" s="404">
        <f t="shared" ref="D128:F129" si="4">D129</f>
        <v>10000</v>
      </c>
      <c r="E128" s="404">
        <f t="shared" si="4"/>
        <v>1000</v>
      </c>
      <c r="F128" s="404">
        <f t="shared" si="4"/>
        <v>1000</v>
      </c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32"/>
      <c r="AY128" s="132"/>
      <c r="AZ128" s="132"/>
      <c r="BA128" s="132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32"/>
      <c r="BM128" s="132"/>
      <c r="BN128" s="132"/>
      <c r="BO128" s="132"/>
      <c r="BP128" s="132"/>
      <c r="BQ128" s="132"/>
      <c r="BR128" s="132"/>
      <c r="BS128" s="132"/>
      <c r="BT128" s="132"/>
      <c r="BU128" s="132"/>
      <c r="BV128" s="132"/>
      <c r="BW128" s="132"/>
      <c r="BX128" s="132"/>
      <c r="BY128" s="132"/>
      <c r="BZ128" s="132"/>
      <c r="CA128" s="132"/>
      <c r="CB128" s="132"/>
      <c r="CC128" s="132"/>
      <c r="CD128" s="132"/>
      <c r="CE128" s="132"/>
      <c r="CF128" s="132"/>
      <c r="CG128" s="132"/>
      <c r="CH128" s="132"/>
      <c r="CI128" s="132"/>
      <c r="CJ128" s="132"/>
      <c r="CK128" s="132"/>
      <c r="CL128" s="132"/>
      <c r="CM128" s="132"/>
      <c r="CN128" s="132"/>
      <c r="CO128" s="132"/>
      <c r="CP128" s="132"/>
      <c r="CQ128" s="132"/>
      <c r="CR128" s="132"/>
      <c r="CS128" s="132"/>
      <c r="CT128" s="132"/>
      <c r="CU128" s="132"/>
      <c r="CV128" s="132"/>
      <c r="CW128" s="132"/>
      <c r="CX128" s="132"/>
      <c r="CY128" s="132"/>
      <c r="CZ128" s="132"/>
      <c r="DA128" s="132"/>
      <c r="DB128" s="132"/>
      <c r="DC128" s="132"/>
      <c r="DD128" s="132"/>
      <c r="DE128" s="132"/>
      <c r="DF128" s="132"/>
      <c r="DG128" s="132"/>
      <c r="DH128" s="132"/>
      <c r="DI128" s="132"/>
      <c r="DJ128" s="132"/>
      <c r="DK128" s="132"/>
      <c r="DL128" s="132"/>
      <c r="DM128" s="132"/>
      <c r="DN128" s="132"/>
      <c r="DO128" s="132"/>
      <c r="DP128" s="132"/>
      <c r="DQ128" s="132"/>
      <c r="DR128" s="132"/>
      <c r="DS128" s="132"/>
      <c r="DT128" s="132"/>
      <c r="DU128" s="132"/>
      <c r="DV128" s="132"/>
      <c r="DW128" s="132"/>
      <c r="DX128" s="132"/>
      <c r="DY128" s="132"/>
      <c r="DZ128" s="132"/>
      <c r="EA128" s="132"/>
      <c r="EB128" s="132"/>
      <c r="EC128" s="132"/>
      <c r="ED128" s="132"/>
      <c r="EE128" s="132"/>
      <c r="EF128" s="132"/>
      <c r="EG128" s="132"/>
      <c r="EH128" s="132"/>
      <c r="EI128" s="132"/>
      <c r="EJ128" s="132"/>
      <c r="EK128" s="132"/>
      <c r="EL128" s="132"/>
      <c r="EM128" s="132"/>
      <c r="EN128" s="132"/>
      <c r="EO128" s="132"/>
      <c r="EP128" s="132"/>
      <c r="EQ128" s="132"/>
      <c r="ER128" s="132"/>
      <c r="ES128" s="132"/>
      <c r="ET128" s="132"/>
      <c r="EU128" s="132"/>
      <c r="EV128" s="132"/>
      <c r="EW128" s="132"/>
      <c r="EX128" s="132"/>
      <c r="EY128" s="132"/>
      <c r="EZ128" s="132"/>
      <c r="FA128" s="132"/>
      <c r="FB128" s="132"/>
      <c r="FC128" s="132"/>
      <c r="FD128" s="132"/>
      <c r="FE128" s="132"/>
      <c r="FF128" s="132"/>
      <c r="FG128" s="132"/>
      <c r="FH128" s="132"/>
      <c r="FI128" s="132"/>
      <c r="FJ128" s="132"/>
      <c r="FK128" s="132"/>
      <c r="FL128" s="132"/>
      <c r="FM128" s="132"/>
      <c r="FN128" s="132"/>
      <c r="FO128" s="132"/>
      <c r="FP128" s="132"/>
      <c r="FQ128" s="132"/>
      <c r="FR128" s="132"/>
      <c r="FS128" s="132"/>
      <c r="FT128" s="132"/>
      <c r="FU128" s="132"/>
      <c r="FV128" s="132"/>
      <c r="FW128" s="132"/>
      <c r="FX128" s="132"/>
      <c r="FY128" s="132"/>
      <c r="FZ128" s="132"/>
      <c r="GA128" s="132"/>
      <c r="GB128" s="132"/>
      <c r="GC128" s="132"/>
      <c r="GD128" s="132"/>
      <c r="GE128" s="132"/>
      <c r="GF128" s="132"/>
      <c r="GG128" s="132"/>
      <c r="GH128" s="132"/>
      <c r="GI128" s="132"/>
      <c r="GJ128" s="132"/>
      <c r="GK128" s="132"/>
      <c r="GL128" s="132"/>
      <c r="GM128" s="132"/>
      <c r="GN128" s="132"/>
      <c r="GO128" s="132"/>
      <c r="GP128" s="132"/>
      <c r="GQ128" s="132"/>
      <c r="GR128" s="132"/>
      <c r="GS128" s="132"/>
      <c r="GT128" s="132"/>
      <c r="GU128" s="132"/>
      <c r="GV128" s="132"/>
      <c r="GW128" s="132"/>
      <c r="GX128" s="132"/>
      <c r="GY128" s="132"/>
      <c r="GZ128" s="132"/>
      <c r="HA128" s="132"/>
      <c r="HB128" s="132"/>
      <c r="HC128" s="132"/>
      <c r="HD128" s="132"/>
      <c r="HE128" s="132"/>
      <c r="HF128" s="132"/>
      <c r="HG128" s="132"/>
      <c r="HH128" s="132"/>
      <c r="HI128" s="132"/>
      <c r="HJ128" s="132"/>
      <c r="HK128" s="132"/>
      <c r="HL128" s="132"/>
      <c r="HM128" s="132"/>
      <c r="HN128" s="132"/>
      <c r="HO128" s="132"/>
      <c r="HP128" s="132"/>
      <c r="HQ128" s="132"/>
      <c r="HR128" s="132"/>
      <c r="HS128" s="132"/>
      <c r="HT128" s="132"/>
      <c r="HU128" s="132"/>
      <c r="HV128" s="132"/>
      <c r="HW128" s="132"/>
      <c r="HX128" s="132"/>
      <c r="HY128" s="132"/>
      <c r="HZ128" s="132"/>
      <c r="IA128" s="132"/>
      <c r="IB128" s="132"/>
      <c r="IC128" s="132"/>
      <c r="ID128" s="132"/>
      <c r="IE128" s="132"/>
      <c r="IF128" s="132"/>
      <c r="IG128" s="132"/>
      <c r="IH128" s="132"/>
      <c r="II128" s="132"/>
      <c r="IJ128" s="132"/>
      <c r="IK128" s="132"/>
      <c r="IL128" s="132"/>
      <c r="IM128" s="132"/>
      <c r="IN128" s="132"/>
      <c r="IO128" s="132"/>
      <c r="IP128" s="132"/>
      <c r="IQ128" s="132"/>
      <c r="IR128" s="132"/>
      <c r="IS128" s="132"/>
    </row>
    <row r="129" spans="1:253" s="123" customFormat="1" ht="37.5">
      <c r="A129" s="403" t="s">
        <v>318</v>
      </c>
      <c r="B129" s="407" t="s">
        <v>319</v>
      </c>
      <c r="C129" s="378"/>
      <c r="D129" s="404">
        <f t="shared" si="4"/>
        <v>10000</v>
      </c>
      <c r="E129" s="404">
        <f t="shared" si="4"/>
        <v>1000</v>
      </c>
      <c r="F129" s="404">
        <f t="shared" si="4"/>
        <v>1000</v>
      </c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/>
      <c r="AF129" s="132"/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2"/>
      <c r="AQ129" s="132"/>
      <c r="AR129" s="132"/>
      <c r="AS129" s="132"/>
      <c r="AT129" s="132"/>
      <c r="AU129" s="132"/>
      <c r="AV129" s="132"/>
      <c r="AW129" s="132"/>
      <c r="AX129" s="132"/>
      <c r="AY129" s="132"/>
      <c r="AZ129" s="132"/>
      <c r="BA129" s="132"/>
      <c r="BB129" s="132"/>
      <c r="BC129" s="132"/>
      <c r="BD129" s="132"/>
      <c r="BE129" s="132"/>
      <c r="BF129" s="132"/>
      <c r="BG129" s="132"/>
      <c r="BH129" s="132"/>
      <c r="BI129" s="132"/>
      <c r="BJ129" s="132"/>
      <c r="BK129" s="132"/>
      <c r="BL129" s="132"/>
      <c r="BM129" s="132"/>
      <c r="BN129" s="132"/>
      <c r="BO129" s="132"/>
      <c r="BP129" s="132"/>
      <c r="BQ129" s="132"/>
      <c r="BR129" s="132"/>
      <c r="BS129" s="132"/>
      <c r="BT129" s="132"/>
      <c r="BU129" s="132"/>
      <c r="BV129" s="132"/>
      <c r="BW129" s="132"/>
      <c r="BX129" s="132"/>
      <c r="BY129" s="132"/>
      <c r="BZ129" s="132"/>
      <c r="CA129" s="132"/>
      <c r="CB129" s="132"/>
      <c r="CC129" s="132"/>
      <c r="CD129" s="132"/>
      <c r="CE129" s="132"/>
      <c r="CF129" s="132"/>
      <c r="CG129" s="132"/>
      <c r="CH129" s="132"/>
      <c r="CI129" s="132"/>
      <c r="CJ129" s="132"/>
      <c r="CK129" s="132"/>
      <c r="CL129" s="132"/>
      <c r="CM129" s="132"/>
      <c r="CN129" s="132"/>
      <c r="CO129" s="132"/>
      <c r="CP129" s="132"/>
      <c r="CQ129" s="132"/>
      <c r="CR129" s="132"/>
      <c r="CS129" s="132"/>
      <c r="CT129" s="132"/>
      <c r="CU129" s="132"/>
      <c r="CV129" s="132"/>
      <c r="CW129" s="132"/>
      <c r="CX129" s="132"/>
      <c r="CY129" s="132"/>
      <c r="CZ129" s="132"/>
      <c r="DA129" s="132"/>
      <c r="DB129" s="132"/>
      <c r="DC129" s="132"/>
      <c r="DD129" s="132"/>
      <c r="DE129" s="132"/>
      <c r="DF129" s="132"/>
      <c r="DG129" s="132"/>
      <c r="DH129" s="132"/>
      <c r="DI129" s="132"/>
      <c r="DJ129" s="132"/>
      <c r="DK129" s="132"/>
      <c r="DL129" s="132"/>
      <c r="DM129" s="132"/>
      <c r="DN129" s="132"/>
      <c r="DO129" s="132"/>
      <c r="DP129" s="132"/>
      <c r="DQ129" s="132"/>
      <c r="DR129" s="132"/>
      <c r="DS129" s="132"/>
      <c r="DT129" s="132"/>
      <c r="DU129" s="132"/>
      <c r="DV129" s="132"/>
      <c r="DW129" s="132"/>
      <c r="DX129" s="132"/>
      <c r="DY129" s="132"/>
      <c r="DZ129" s="132"/>
      <c r="EA129" s="132"/>
      <c r="EB129" s="132"/>
      <c r="EC129" s="132"/>
      <c r="ED129" s="132"/>
      <c r="EE129" s="132"/>
      <c r="EF129" s="132"/>
      <c r="EG129" s="132"/>
      <c r="EH129" s="132"/>
      <c r="EI129" s="132"/>
      <c r="EJ129" s="132"/>
      <c r="EK129" s="132"/>
      <c r="EL129" s="132"/>
      <c r="EM129" s="132"/>
      <c r="EN129" s="132"/>
      <c r="EO129" s="132"/>
      <c r="EP129" s="132"/>
      <c r="EQ129" s="132"/>
      <c r="ER129" s="132"/>
      <c r="ES129" s="132"/>
      <c r="ET129" s="132"/>
      <c r="EU129" s="132"/>
      <c r="EV129" s="132"/>
      <c r="EW129" s="132"/>
      <c r="EX129" s="132"/>
      <c r="EY129" s="132"/>
      <c r="EZ129" s="132"/>
      <c r="FA129" s="132"/>
      <c r="FB129" s="132"/>
      <c r="FC129" s="132"/>
      <c r="FD129" s="132"/>
      <c r="FE129" s="132"/>
      <c r="FF129" s="132"/>
      <c r="FG129" s="132"/>
      <c r="FH129" s="132"/>
      <c r="FI129" s="132"/>
      <c r="FJ129" s="132"/>
      <c r="FK129" s="132"/>
      <c r="FL129" s="132"/>
      <c r="FM129" s="132"/>
      <c r="FN129" s="132"/>
      <c r="FO129" s="132"/>
      <c r="FP129" s="132"/>
      <c r="FQ129" s="132"/>
      <c r="FR129" s="132"/>
      <c r="FS129" s="132"/>
      <c r="FT129" s="132"/>
      <c r="FU129" s="132"/>
      <c r="FV129" s="132"/>
      <c r="FW129" s="132"/>
      <c r="FX129" s="132"/>
      <c r="FY129" s="132"/>
      <c r="FZ129" s="132"/>
      <c r="GA129" s="132"/>
      <c r="GB129" s="132"/>
      <c r="GC129" s="132"/>
      <c r="GD129" s="132"/>
      <c r="GE129" s="132"/>
      <c r="GF129" s="132"/>
      <c r="GG129" s="132"/>
      <c r="GH129" s="132"/>
      <c r="GI129" s="132"/>
      <c r="GJ129" s="132"/>
      <c r="GK129" s="132"/>
      <c r="GL129" s="132"/>
      <c r="GM129" s="132"/>
      <c r="GN129" s="132"/>
      <c r="GO129" s="132"/>
      <c r="GP129" s="132"/>
      <c r="GQ129" s="132"/>
      <c r="GR129" s="132"/>
      <c r="GS129" s="132"/>
      <c r="GT129" s="132"/>
      <c r="GU129" s="132"/>
      <c r="GV129" s="132"/>
      <c r="GW129" s="132"/>
      <c r="GX129" s="132"/>
      <c r="GY129" s="132"/>
      <c r="GZ129" s="132"/>
      <c r="HA129" s="132"/>
      <c r="HB129" s="132"/>
      <c r="HC129" s="132"/>
      <c r="HD129" s="132"/>
      <c r="HE129" s="132"/>
      <c r="HF129" s="132"/>
      <c r="HG129" s="132"/>
      <c r="HH129" s="132"/>
      <c r="HI129" s="132"/>
      <c r="HJ129" s="132"/>
      <c r="HK129" s="132"/>
      <c r="HL129" s="132"/>
      <c r="HM129" s="132"/>
      <c r="HN129" s="132"/>
      <c r="HO129" s="132"/>
      <c r="HP129" s="132"/>
      <c r="HQ129" s="132"/>
      <c r="HR129" s="132"/>
      <c r="HS129" s="132"/>
      <c r="HT129" s="132"/>
      <c r="HU129" s="132"/>
      <c r="HV129" s="132"/>
      <c r="HW129" s="132"/>
      <c r="HX129" s="132"/>
      <c r="HY129" s="132"/>
      <c r="HZ129" s="132"/>
      <c r="IA129" s="132"/>
      <c r="IB129" s="132"/>
      <c r="IC129" s="132"/>
      <c r="ID129" s="132"/>
      <c r="IE129" s="132"/>
      <c r="IF129" s="132"/>
      <c r="IG129" s="132"/>
      <c r="IH129" s="132"/>
      <c r="II129" s="132"/>
      <c r="IJ129" s="132"/>
      <c r="IK129" s="132"/>
      <c r="IL129" s="132"/>
      <c r="IM129" s="132"/>
      <c r="IN129" s="132"/>
      <c r="IO129" s="132"/>
      <c r="IP129" s="132"/>
      <c r="IQ129" s="132"/>
      <c r="IR129" s="132"/>
      <c r="IS129" s="132"/>
    </row>
    <row r="130" spans="1:253" s="123" customFormat="1" ht="37.5">
      <c r="A130" s="419" t="s">
        <v>320</v>
      </c>
      <c r="B130" s="407" t="s">
        <v>321</v>
      </c>
      <c r="C130" s="378"/>
      <c r="D130" s="404">
        <f>+D131</f>
        <v>10000</v>
      </c>
      <c r="E130" s="404">
        <f>+E131</f>
        <v>1000</v>
      </c>
      <c r="F130" s="404">
        <f>F131</f>
        <v>1000</v>
      </c>
    </row>
    <row r="131" spans="1:253" s="395" customFormat="1">
      <c r="A131" s="428" t="s">
        <v>242</v>
      </c>
      <c r="B131" s="426" t="s">
        <v>321</v>
      </c>
      <c r="C131" s="378" t="s">
        <v>243</v>
      </c>
      <c r="D131" s="404">
        <v>10000</v>
      </c>
      <c r="E131" s="404">
        <v>1000</v>
      </c>
      <c r="F131" s="404">
        <v>1000</v>
      </c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3"/>
      <c r="AR131" s="123"/>
      <c r="AS131" s="123"/>
      <c r="AT131" s="123"/>
      <c r="AU131" s="123"/>
      <c r="AV131" s="123"/>
      <c r="AW131" s="123"/>
      <c r="AX131" s="123"/>
      <c r="AY131" s="123"/>
      <c r="AZ131" s="123"/>
      <c r="BA131" s="123"/>
      <c r="BB131" s="123"/>
      <c r="BC131" s="123"/>
      <c r="BD131" s="123"/>
      <c r="BE131" s="123"/>
      <c r="BF131" s="123"/>
      <c r="BG131" s="123"/>
      <c r="BH131" s="123"/>
      <c r="BI131" s="123"/>
      <c r="BJ131" s="123"/>
      <c r="BK131" s="123"/>
      <c r="BL131" s="123"/>
      <c r="BM131" s="123"/>
      <c r="BN131" s="123"/>
      <c r="BO131" s="123"/>
      <c r="BP131" s="123"/>
      <c r="BQ131" s="123"/>
      <c r="BR131" s="123"/>
      <c r="BS131" s="123"/>
      <c r="BT131" s="123"/>
      <c r="BU131" s="123"/>
      <c r="BV131" s="123"/>
      <c r="BW131" s="123"/>
      <c r="BX131" s="123"/>
      <c r="BY131" s="123"/>
      <c r="BZ131" s="123"/>
      <c r="CA131" s="123"/>
      <c r="CB131" s="123"/>
      <c r="CC131" s="123"/>
      <c r="CD131" s="123"/>
      <c r="CE131" s="123"/>
      <c r="CF131" s="123"/>
      <c r="CG131" s="123"/>
      <c r="CH131" s="123"/>
      <c r="CI131" s="123"/>
      <c r="CJ131" s="123"/>
      <c r="CK131" s="123"/>
      <c r="CL131" s="123"/>
      <c r="CM131" s="123"/>
      <c r="CN131" s="123"/>
      <c r="CO131" s="123"/>
      <c r="CP131" s="123"/>
      <c r="CQ131" s="123"/>
      <c r="CR131" s="123"/>
      <c r="CS131" s="123"/>
      <c r="CT131" s="123"/>
      <c r="CU131" s="123"/>
      <c r="CV131" s="123"/>
      <c r="CW131" s="123"/>
      <c r="CX131" s="123"/>
      <c r="CY131" s="123"/>
      <c r="CZ131" s="123"/>
      <c r="DA131" s="123"/>
      <c r="DB131" s="123"/>
      <c r="DC131" s="123"/>
      <c r="DD131" s="123"/>
      <c r="DE131" s="123"/>
      <c r="DF131" s="123"/>
      <c r="DG131" s="123"/>
      <c r="DH131" s="123"/>
      <c r="DI131" s="123"/>
      <c r="DJ131" s="123"/>
      <c r="DK131" s="123"/>
      <c r="DL131" s="123"/>
      <c r="DM131" s="123"/>
      <c r="DN131" s="123"/>
      <c r="DO131" s="123"/>
      <c r="DP131" s="123"/>
      <c r="DQ131" s="123"/>
      <c r="DR131" s="123"/>
      <c r="DS131" s="123"/>
      <c r="DT131" s="123"/>
      <c r="DU131" s="123"/>
      <c r="DV131" s="123"/>
      <c r="DW131" s="123"/>
      <c r="DX131" s="123"/>
      <c r="DY131" s="123"/>
      <c r="DZ131" s="123"/>
      <c r="EA131" s="123"/>
      <c r="EB131" s="123"/>
      <c r="EC131" s="123"/>
      <c r="ED131" s="123"/>
      <c r="EE131" s="123"/>
      <c r="EF131" s="123"/>
      <c r="EG131" s="123"/>
      <c r="EH131" s="123"/>
      <c r="EI131" s="123"/>
      <c r="EJ131" s="123"/>
      <c r="EK131" s="123"/>
      <c r="EL131" s="123"/>
      <c r="EM131" s="123"/>
      <c r="EN131" s="123"/>
      <c r="EO131" s="123"/>
      <c r="EP131" s="123"/>
      <c r="EQ131" s="123"/>
      <c r="ER131" s="123"/>
      <c r="ES131" s="123"/>
      <c r="ET131" s="123"/>
      <c r="EU131" s="123"/>
      <c r="EV131" s="123"/>
      <c r="EW131" s="123"/>
      <c r="EX131" s="123"/>
      <c r="EY131" s="123"/>
      <c r="EZ131" s="123"/>
      <c r="FA131" s="123"/>
      <c r="FB131" s="123"/>
      <c r="FC131" s="123"/>
      <c r="FD131" s="123"/>
      <c r="FE131" s="123"/>
      <c r="FF131" s="123"/>
      <c r="FG131" s="123"/>
      <c r="FH131" s="123"/>
      <c r="FI131" s="123"/>
      <c r="FJ131" s="123"/>
      <c r="FK131" s="123"/>
      <c r="FL131" s="123"/>
      <c r="FM131" s="123"/>
      <c r="FN131" s="123"/>
      <c r="FO131" s="123"/>
      <c r="FP131" s="123"/>
      <c r="FQ131" s="123"/>
      <c r="FR131" s="123"/>
      <c r="FS131" s="123"/>
      <c r="FT131" s="123"/>
      <c r="FU131" s="123"/>
      <c r="FV131" s="123"/>
      <c r="FW131" s="123"/>
      <c r="FX131" s="123"/>
      <c r="FY131" s="123"/>
      <c r="FZ131" s="123"/>
      <c r="GA131" s="123"/>
      <c r="GB131" s="123"/>
      <c r="GC131" s="123"/>
      <c r="GD131" s="123"/>
      <c r="GE131" s="123"/>
      <c r="GF131" s="123"/>
      <c r="GG131" s="123"/>
      <c r="GH131" s="123"/>
      <c r="GI131" s="123"/>
      <c r="GJ131" s="123"/>
      <c r="GK131" s="123"/>
      <c r="GL131" s="123"/>
      <c r="GM131" s="123"/>
      <c r="GN131" s="123"/>
      <c r="GO131" s="123"/>
      <c r="GP131" s="123"/>
      <c r="GQ131" s="123"/>
      <c r="GR131" s="123"/>
      <c r="GS131" s="123"/>
      <c r="GT131" s="123"/>
      <c r="GU131" s="123"/>
      <c r="GV131" s="123"/>
      <c r="GW131" s="123"/>
      <c r="GX131" s="123"/>
      <c r="GY131" s="123"/>
      <c r="GZ131" s="123"/>
      <c r="HA131" s="123"/>
      <c r="HB131" s="123"/>
      <c r="HC131" s="123"/>
      <c r="HD131" s="123"/>
      <c r="HE131" s="123"/>
      <c r="HF131" s="123"/>
      <c r="HG131" s="123"/>
      <c r="HH131" s="123"/>
      <c r="HI131" s="123"/>
      <c r="HJ131" s="123"/>
      <c r="HK131" s="123"/>
      <c r="HL131" s="123"/>
      <c r="HM131" s="123"/>
      <c r="HN131" s="123"/>
      <c r="HO131" s="123"/>
      <c r="HP131" s="123"/>
      <c r="HQ131" s="123"/>
      <c r="HR131" s="123"/>
      <c r="HS131" s="123"/>
      <c r="HT131" s="123"/>
      <c r="HU131" s="123"/>
      <c r="HV131" s="123"/>
      <c r="HW131" s="123"/>
      <c r="HX131" s="123"/>
      <c r="HY131" s="123"/>
      <c r="HZ131" s="123"/>
      <c r="IA131" s="123"/>
      <c r="IB131" s="123"/>
      <c r="IC131" s="123"/>
      <c r="ID131" s="123"/>
      <c r="IE131" s="123"/>
      <c r="IF131" s="123"/>
      <c r="IG131" s="123"/>
      <c r="IH131" s="123"/>
      <c r="II131" s="123"/>
      <c r="IJ131" s="123"/>
      <c r="IK131" s="123"/>
      <c r="IL131" s="123"/>
      <c r="IM131" s="123"/>
      <c r="IN131" s="123"/>
      <c r="IO131" s="123"/>
      <c r="IP131" s="123"/>
      <c r="IQ131" s="123"/>
      <c r="IR131" s="123"/>
      <c r="IS131" s="123"/>
    </row>
    <row r="132" spans="1:253" s="124" customFormat="1" ht="112.5">
      <c r="A132" s="413" t="s">
        <v>307</v>
      </c>
      <c r="B132" s="426" t="s">
        <v>308</v>
      </c>
      <c r="C132" s="378"/>
      <c r="D132" s="404">
        <f t="shared" ref="D132:F133" si="5">D133</f>
        <v>21000</v>
      </c>
      <c r="E132" s="404">
        <f t="shared" si="5"/>
        <v>1000</v>
      </c>
      <c r="F132" s="404">
        <f t="shared" si="5"/>
        <v>1000</v>
      </c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/>
      <c r="AF132" s="132"/>
      <c r="AG132" s="132"/>
      <c r="AH132" s="132"/>
      <c r="AI132" s="132"/>
      <c r="AJ132" s="132"/>
      <c r="AK132" s="132"/>
      <c r="AL132" s="132"/>
      <c r="AM132" s="132"/>
      <c r="AN132" s="132"/>
      <c r="AO132" s="132"/>
      <c r="AP132" s="132"/>
      <c r="AQ132" s="132"/>
      <c r="AR132" s="132"/>
      <c r="AS132" s="132"/>
      <c r="AT132" s="132"/>
      <c r="AU132" s="132"/>
      <c r="AV132" s="132"/>
      <c r="AW132" s="132"/>
      <c r="AX132" s="132"/>
      <c r="AY132" s="132"/>
      <c r="AZ132" s="132"/>
      <c r="BA132" s="132"/>
      <c r="BB132" s="132"/>
      <c r="BC132" s="132"/>
      <c r="BD132" s="132"/>
      <c r="BE132" s="132"/>
      <c r="BF132" s="132"/>
      <c r="BG132" s="132"/>
      <c r="BH132" s="132"/>
      <c r="BI132" s="132"/>
      <c r="BJ132" s="132"/>
      <c r="BK132" s="132"/>
      <c r="BL132" s="132"/>
      <c r="BM132" s="132"/>
      <c r="BN132" s="132"/>
      <c r="BO132" s="132"/>
      <c r="BP132" s="132"/>
      <c r="BQ132" s="132"/>
      <c r="BR132" s="132"/>
      <c r="BS132" s="132"/>
      <c r="BT132" s="132"/>
      <c r="BU132" s="132"/>
      <c r="BV132" s="132"/>
      <c r="BW132" s="132"/>
      <c r="BX132" s="132"/>
      <c r="BY132" s="132"/>
      <c r="BZ132" s="132"/>
      <c r="CA132" s="132"/>
      <c r="CB132" s="132"/>
      <c r="CC132" s="132"/>
      <c r="CD132" s="132"/>
      <c r="CE132" s="132"/>
      <c r="CF132" s="132"/>
      <c r="CG132" s="132"/>
      <c r="CH132" s="132"/>
      <c r="CI132" s="132"/>
      <c r="CJ132" s="132"/>
      <c r="CK132" s="132"/>
      <c r="CL132" s="132"/>
      <c r="CM132" s="132"/>
      <c r="CN132" s="132"/>
      <c r="CO132" s="132"/>
      <c r="CP132" s="132"/>
      <c r="CQ132" s="132"/>
      <c r="CR132" s="132"/>
      <c r="CS132" s="132"/>
      <c r="CT132" s="132"/>
      <c r="CU132" s="132"/>
      <c r="CV132" s="132"/>
      <c r="CW132" s="132"/>
      <c r="CX132" s="132"/>
      <c r="CY132" s="132"/>
      <c r="CZ132" s="132"/>
      <c r="DA132" s="132"/>
      <c r="DB132" s="132"/>
      <c r="DC132" s="132"/>
      <c r="DD132" s="132"/>
      <c r="DE132" s="132"/>
      <c r="DF132" s="132"/>
      <c r="DG132" s="132"/>
      <c r="DH132" s="132"/>
      <c r="DI132" s="132"/>
      <c r="DJ132" s="132"/>
      <c r="DK132" s="132"/>
      <c r="DL132" s="132"/>
      <c r="DM132" s="132"/>
      <c r="DN132" s="132"/>
      <c r="DO132" s="132"/>
      <c r="DP132" s="132"/>
      <c r="DQ132" s="132"/>
      <c r="DR132" s="132"/>
      <c r="DS132" s="132"/>
      <c r="DT132" s="132"/>
      <c r="DU132" s="132"/>
      <c r="DV132" s="132"/>
      <c r="DW132" s="132"/>
      <c r="DX132" s="132"/>
      <c r="DY132" s="132"/>
      <c r="DZ132" s="132"/>
      <c r="EA132" s="132"/>
      <c r="EB132" s="132"/>
      <c r="EC132" s="132"/>
      <c r="ED132" s="132"/>
      <c r="EE132" s="132"/>
      <c r="EF132" s="132"/>
      <c r="EG132" s="132"/>
      <c r="EH132" s="132"/>
      <c r="EI132" s="132"/>
      <c r="EJ132" s="132"/>
      <c r="EK132" s="132"/>
      <c r="EL132" s="132"/>
      <c r="EM132" s="132"/>
      <c r="EN132" s="132"/>
      <c r="EO132" s="132"/>
      <c r="EP132" s="132"/>
      <c r="EQ132" s="132"/>
      <c r="ER132" s="132"/>
      <c r="ES132" s="132"/>
      <c r="ET132" s="132"/>
      <c r="EU132" s="132"/>
      <c r="EV132" s="132"/>
      <c r="EW132" s="132"/>
      <c r="EX132" s="132"/>
      <c r="EY132" s="132"/>
      <c r="EZ132" s="132"/>
      <c r="FA132" s="132"/>
      <c r="FB132" s="132"/>
      <c r="FC132" s="132"/>
      <c r="FD132" s="132"/>
      <c r="FE132" s="132"/>
      <c r="FF132" s="132"/>
      <c r="FG132" s="132"/>
      <c r="FH132" s="132"/>
      <c r="FI132" s="132"/>
      <c r="FJ132" s="132"/>
      <c r="FK132" s="132"/>
      <c r="FL132" s="132"/>
      <c r="FM132" s="132"/>
      <c r="FN132" s="132"/>
      <c r="FO132" s="132"/>
      <c r="FP132" s="132"/>
      <c r="FQ132" s="132"/>
      <c r="FR132" s="132"/>
      <c r="FS132" s="132"/>
      <c r="FT132" s="132"/>
      <c r="FU132" s="132"/>
      <c r="FV132" s="132"/>
      <c r="FW132" s="132"/>
      <c r="FX132" s="132"/>
      <c r="FY132" s="132"/>
      <c r="FZ132" s="132"/>
      <c r="GA132" s="132"/>
      <c r="GB132" s="132"/>
      <c r="GC132" s="132"/>
      <c r="GD132" s="132"/>
      <c r="GE132" s="132"/>
      <c r="GF132" s="132"/>
      <c r="GG132" s="132"/>
      <c r="GH132" s="132"/>
      <c r="GI132" s="132"/>
      <c r="GJ132" s="132"/>
      <c r="GK132" s="132"/>
      <c r="GL132" s="132"/>
      <c r="GM132" s="132"/>
      <c r="GN132" s="132"/>
      <c r="GO132" s="132"/>
      <c r="GP132" s="132"/>
      <c r="GQ132" s="132"/>
      <c r="GR132" s="132"/>
      <c r="GS132" s="132"/>
      <c r="GT132" s="132"/>
      <c r="GU132" s="132"/>
      <c r="GV132" s="132"/>
      <c r="GW132" s="132"/>
      <c r="GX132" s="132"/>
      <c r="GY132" s="132"/>
      <c r="GZ132" s="132"/>
      <c r="HA132" s="132"/>
      <c r="HB132" s="132"/>
      <c r="HC132" s="132"/>
      <c r="HD132" s="132"/>
      <c r="HE132" s="132"/>
      <c r="HF132" s="132"/>
      <c r="HG132" s="132"/>
      <c r="HH132" s="132"/>
      <c r="HI132" s="132"/>
      <c r="HJ132" s="132"/>
      <c r="HK132" s="132"/>
      <c r="HL132" s="132"/>
      <c r="HM132" s="132"/>
      <c r="HN132" s="132"/>
      <c r="HO132" s="132"/>
      <c r="HP132" s="132"/>
      <c r="HQ132" s="132"/>
      <c r="HR132" s="132"/>
      <c r="HS132" s="132"/>
      <c r="HT132" s="132"/>
      <c r="HU132" s="132"/>
      <c r="HV132" s="132"/>
      <c r="HW132" s="132"/>
      <c r="HX132" s="132"/>
      <c r="HY132" s="132"/>
      <c r="HZ132" s="132"/>
      <c r="IA132" s="132"/>
      <c r="IB132" s="132"/>
      <c r="IC132" s="132"/>
      <c r="ID132" s="132"/>
      <c r="IE132" s="132"/>
      <c r="IF132" s="132"/>
      <c r="IG132" s="132"/>
      <c r="IH132" s="132"/>
      <c r="II132" s="132"/>
      <c r="IJ132" s="132"/>
      <c r="IK132" s="132"/>
      <c r="IL132" s="132"/>
      <c r="IM132" s="132"/>
      <c r="IN132" s="132"/>
      <c r="IO132" s="132"/>
      <c r="IP132" s="132"/>
      <c r="IQ132" s="132"/>
      <c r="IR132" s="132"/>
      <c r="IS132" s="132"/>
    </row>
    <row r="133" spans="1:253" s="124" customFormat="1" ht="56.25">
      <c r="A133" s="403" t="s">
        <v>309</v>
      </c>
      <c r="B133" s="426" t="s">
        <v>310</v>
      </c>
      <c r="C133" s="378"/>
      <c r="D133" s="404">
        <f t="shared" si="5"/>
        <v>21000</v>
      </c>
      <c r="E133" s="404">
        <f t="shared" si="5"/>
        <v>1000</v>
      </c>
      <c r="F133" s="404">
        <f t="shared" si="5"/>
        <v>1000</v>
      </c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  <c r="AB133" s="132"/>
      <c r="AC133" s="132"/>
      <c r="AD133" s="132"/>
      <c r="AE133" s="132"/>
      <c r="AF133" s="132"/>
      <c r="AG133" s="132"/>
      <c r="AH133" s="132"/>
      <c r="AI133" s="132"/>
      <c r="AJ133" s="132"/>
      <c r="AK133" s="132"/>
      <c r="AL133" s="132"/>
      <c r="AM133" s="132"/>
      <c r="AN133" s="132"/>
      <c r="AO133" s="132"/>
      <c r="AP133" s="132"/>
      <c r="AQ133" s="132"/>
      <c r="AR133" s="132"/>
      <c r="AS133" s="132"/>
      <c r="AT133" s="132"/>
      <c r="AU133" s="132"/>
      <c r="AV133" s="132"/>
      <c r="AW133" s="132"/>
      <c r="AX133" s="132"/>
      <c r="AY133" s="132"/>
      <c r="AZ133" s="132"/>
      <c r="BA133" s="132"/>
      <c r="BB133" s="132"/>
      <c r="BC133" s="132"/>
      <c r="BD133" s="132"/>
      <c r="BE133" s="132"/>
      <c r="BF133" s="132"/>
      <c r="BG133" s="132"/>
      <c r="BH133" s="132"/>
      <c r="BI133" s="132"/>
      <c r="BJ133" s="132"/>
      <c r="BK133" s="132"/>
      <c r="BL133" s="132"/>
      <c r="BM133" s="132"/>
      <c r="BN133" s="132"/>
      <c r="BO133" s="132"/>
      <c r="BP133" s="132"/>
      <c r="BQ133" s="132"/>
      <c r="BR133" s="132"/>
      <c r="BS133" s="132"/>
      <c r="BT133" s="132"/>
      <c r="BU133" s="132"/>
      <c r="BV133" s="132"/>
      <c r="BW133" s="132"/>
      <c r="BX133" s="132"/>
      <c r="BY133" s="132"/>
      <c r="BZ133" s="132"/>
      <c r="CA133" s="132"/>
      <c r="CB133" s="132"/>
      <c r="CC133" s="132"/>
      <c r="CD133" s="132"/>
      <c r="CE133" s="132"/>
      <c r="CF133" s="132"/>
      <c r="CG133" s="132"/>
      <c r="CH133" s="132"/>
      <c r="CI133" s="132"/>
      <c r="CJ133" s="132"/>
      <c r="CK133" s="132"/>
      <c r="CL133" s="132"/>
      <c r="CM133" s="132"/>
      <c r="CN133" s="132"/>
      <c r="CO133" s="132"/>
      <c r="CP133" s="132"/>
      <c r="CQ133" s="132"/>
      <c r="CR133" s="132"/>
      <c r="CS133" s="132"/>
      <c r="CT133" s="132"/>
      <c r="CU133" s="132"/>
      <c r="CV133" s="132"/>
      <c r="CW133" s="132"/>
      <c r="CX133" s="132"/>
      <c r="CY133" s="132"/>
      <c r="CZ133" s="132"/>
      <c r="DA133" s="132"/>
      <c r="DB133" s="132"/>
      <c r="DC133" s="132"/>
      <c r="DD133" s="132"/>
      <c r="DE133" s="132"/>
      <c r="DF133" s="132"/>
      <c r="DG133" s="132"/>
      <c r="DH133" s="132"/>
      <c r="DI133" s="132"/>
      <c r="DJ133" s="132"/>
      <c r="DK133" s="132"/>
      <c r="DL133" s="132"/>
      <c r="DM133" s="132"/>
      <c r="DN133" s="132"/>
      <c r="DO133" s="132"/>
      <c r="DP133" s="132"/>
      <c r="DQ133" s="132"/>
      <c r="DR133" s="132"/>
      <c r="DS133" s="132"/>
      <c r="DT133" s="132"/>
      <c r="DU133" s="132"/>
      <c r="DV133" s="132"/>
      <c r="DW133" s="132"/>
      <c r="DX133" s="132"/>
      <c r="DY133" s="132"/>
      <c r="DZ133" s="132"/>
      <c r="EA133" s="132"/>
      <c r="EB133" s="132"/>
      <c r="EC133" s="132"/>
      <c r="ED133" s="132"/>
      <c r="EE133" s="132"/>
      <c r="EF133" s="132"/>
      <c r="EG133" s="132"/>
      <c r="EH133" s="132"/>
      <c r="EI133" s="132"/>
      <c r="EJ133" s="132"/>
      <c r="EK133" s="132"/>
      <c r="EL133" s="132"/>
      <c r="EM133" s="132"/>
      <c r="EN133" s="132"/>
      <c r="EO133" s="132"/>
      <c r="EP133" s="132"/>
      <c r="EQ133" s="132"/>
      <c r="ER133" s="132"/>
      <c r="ES133" s="132"/>
      <c r="ET133" s="132"/>
      <c r="EU133" s="132"/>
      <c r="EV133" s="132"/>
      <c r="EW133" s="132"/>
      <c r="EX133" s="132"/>
      <c r="EY133" s="132"/>
      <c r="EZ133" s="132"/>
      <c r="FA133" s="132"/>
      <c r="FB133" s="132"/>
      <c r="FC133" s="132"/>
      <c r="FD133" s="132"/>
      <c r="FE133" s="132"/>
      <c r="FF133" s="132"/>
      <c r="FG133" s="132"/>
      <c r="FH133" s="132"/>
      <c r="FI133" s="132"/>
      <c r="FJ133" s="132"/>
      <c r="FK133" s="132"/>
      <c r="FL133" s="132"/>
      <c r="FM133" s="132"/>
      <c r="FN133" s="132"/>
      <c r="FO133" s="132"/>
      <c r="FP133" s="132"/>
      <c r="FQ133" s="132"/>
      <c r="FR133" s="132"/>
      <c r="FS133" s="132"/>
      <c r="FT133" s="132"/>
      <c r="FU133" s="132"/>
      <c r="FV133" s="132"/>
      <c r="FW133" s="132"/>
      <c r="FX133" s="132"/>
      <c r="FY133" s="132"/>
      <c r="FZ133" s="132"/>
      <c r="GA133" s="132"/>
      <c r="GB133" s="132"/>
      <c r="GC133" s="132"/>
      <c r="GD133" s="132"/>
      <c r="GE133" s="132"/>
      <c r="GF133" s="132"/>
      <c r="GG133" s="132"/>
      <c r="GH133" s="132"/>
      <c r="GI133" s="132"/>
      <c r="GJ133" s="132"/>
      <c r="GK133" s="132"/>
      <c r="GL133" s="132"/>
      <c r="GM133" s="132"/>
      <c r="GN133" s="132"/>
      <c r="GO133" s="132"/>
      <c r="GP133" s="132"/>
      <c r="GQ133" s="132"/>
      <c r="GR133" s="132"/>
      <c r="GS133" s="132"/>
      <c r="GT133" s="132"/>
      <c r="GU133" s="132"/>
      <c r="GV133" s="132"/>
      <c r="GW133" s="132"/>
      <c r="GX133" s="132"/>
      <c r="GY133" s="132"/>
      <c r="GZ133" s="132"/>
      <c r="HA133" s="132"/>
      <c r="HB133" s="132"/>
      <c r="HC133" s="132"/>
      <c r="HD133" s="132"/>
      <c r="HE133" s="132"/>
      <c r="HF133" s="132"/>
      <c r="HG133" s="132"/>
      <c r="HH133" s="132"/>
      <c r="HI133" s="132"/>
      <c r="HJ133" s="132"/>
      <c r="HK133" s="132"/>
      <c r="HL133" s="132"/>
      <c r="HM133" s="132"/>
      <c r="HN133" s="132"/>
      <c r="HO133" s="132"/>
      <c r="HP133" s="132"/>
      <c r="HQ133" s="132"/>
      <c r="HR133" s="132"/>
      <c r="HS133" s="132"/>
      <c r="HT133" s="132"/>
      <c r="HU133" s="132"/>
      <c r="HV133" s="132"/>
      <c r="HW133" s="132"/>
      <c r="HX133" s="132"/>
      <c r="HY133" s="132"/>
      <c r="HZ133" s="132"/>
      <c r="IA133" s="132"/>
      <c r="IB133" s="132"/>
      <c r="IC133" s="132"/>
      <c r="ID133" s="132"/>
      <c r="IE133" s="132"/>
      <c r="IF133" s="132"/>
      <c r="IG133" s="132"/>
      <c r="IH133" s="132"/>
      <c r="II133" s="132"/>
      <c r="IJ133" s="132"/>
      <c r="IK133" s="132"/>
      <c r="IL133" s="132"/>
      <c r="IM133" s="132"/>
      <c r="IN133" s="132"/>
      <c r="IO133" s="132"/>
      <c r="IP133" s="132"/>
      <c r="IQ133" s="132"/>
      <c r="IR133" s="132"/>
      <c r="IS133" s="132"/>
    </row>
    <row r="134" spans="1:253" s="124" customFormat="1" ht="56.25">
      <c r="A134" s="427" t="s">
        <v>312</v>
      </c>
      <c r="B134" s="426" t="s">
        <v>313</v>
      </c>
      <c r="C134" s="378"/>
      <c r="D134" s="404">
        <f>+D135</f>
        <v>21000</v>
      </c>
      <c r="E134" s="404">
        <f>+E135</f>
        <v>1000</v>
      </c>
      <c r="F134" s="404">
        <f>+F135</f>
        <v>1000</v>
      </c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132"/>
      <c r="AB134" s="132"/>
      <c r="AC134" s="132"/>
      <c r="AD134" s="132"/>
      <c r="AE134" s="132"/>
      <c r="AF134" s="132"/>
      <c r="AG134" s="132"/>
      <c r="AH134" s="132"/>
      <c r="AI134" s="132"/>
      <c r="AJ134" s="132"/>
      <c r="AK134" s="132"/>
      <c r="AL134" s="132"/>
      <c r="AM134" s="132"/>
      <c r="AN134" s="132"/>
      <c r="AO134" s="132"/>
      <c r="AP134" s="132"/>
      <c r="AQ134" s="132"/>
      <c r="AR134" s="132"/>
      <c r="AS134" s="132"/>
      <c r="AT134" s="132"/>
      <c r="AU134" s="132"/>
      <c r="AV134" s="132"/>
      <c r="AW134" s="132"/>
      <c r="AX134" s="132"/>
      <c r="AY134" s="132"/>
      <c r="AZ134" s="132"/>
      <c r="BA134" s="132"/>
      <c r="BB134" s="132"/>
      <c r="BC134" s="132"/>
      <c r="BD134" s="132"/>
      <c r="BE134" s="132"/>
      <c r="BF134" s="132"/>
      <c r="BG134" s="132"/>
      <c r="BH134" s="132"/>
      <c r="BI134" s="132"/>
      <c r="BJ134" s="132"/>
      <c r="BK134" s="132"/>
      <c r="BL134" s="132"/>
      <c r="BM134" s="132"/>
      <c r="BN134" s="132"/>
      <c r="BO134" s="132"/>
      <c r="BP134" s="132"/>
      <c r="BQ134" s="132"/>
      <c r="BR134" s="132"/>
      <c r="BS134" s="132"/>
      <c r="BT134" s="132"/>
      <c r="BU134" s="132"/>
      <c r="BV134" s="132"/>
      <c r="BW134" s="132"/>
      <c r="BX134" s="132"/>
      <c r="BY134" s="132"/>
      <c r="BZ134" s="132"/>
      <c r="CA134" s="132"/>
      <c r="CB134" s="132"/>
      <c r="CC134" s="132"/>
      <c r="CD134" s="132"/>
      <c r="CE134" s="132"/>
      <c r="CF134" s="132"/>
      <c r="CG134" s="132"/>
      <c r="CH134" s="132"/>
      <c r="CI134" s="132"/>
      <c r="CJ134" s="132"/>
      <c r="CK134" s="132"/>
      <c r="CL134" s="132"/>
      <c r="CM134" s="132"/>
      <c r="CN134" s="132"/>
      <c r="CO134" s="132"/>
      <c r="CP134" s="132"/>
      <c r="CQ134" s="132"/>
      <c r="CR134" s="132"/>
      <c r="CS134" s="132"/>
      <c r="CT134" s="132"/>
      <c r="CU134" s="132"/>
      <c r="CV134" s="132"/>
      <c r="CW134" s="132"/>
      <c r="CX134" s="132"/>
      <c r="CY134" s="132"/>
      <c r="CZ134" s="132"/>
      <c r="DA134" s="132"/>
      <c r="DB134" s="132"/>
      <c r="DC134" s="132"/>
      <c r="DD134" s="132"/>
      <c r="DE134" s="132"/>
      <c r="DF134" s="132"/>
      <c r="DG134" s="132"/>
      <c r="DH134" s="132"/>
      <c r="DI134" s="132"/>
      <c r="DJ134" s="132"/>
      <c r="DK134" s="132"/>
      <c r="DL134" s="132"/>
      <c r="DM134" s="132"/>
      <c r="DN134" s="132"/>
      <c r="DO134" s="132"/>
      <c r="DP134" s="132"/>
      <c r="DQ134" s="132"/>
      <c r="DR134" s="132"/>
      <c r="DS134" s="132"/>
      <c r="DT134" s="132"/>
      <c r="DU134" s="132"/>
      <c r="DV134" s="132"/>
      <c r="DW134" s="132"/>
      <c r="DX134" s="132"/>
      <c r="DY134" s="132"/>
      <c r="DZ134" s="132"/>
      <c r="EA134" s="132"/>
      <c r="EB134" s="132"/>
      <c r="EC134" s="132"/>
      <c r="ED134" s="132"/>
      <c r="EE134" s="132"/>
      <c r="EF134" s="132"/>
      <c r="EG134" s="132"/>
      <c r="EH134" s="132"/>
      <c r="EI134" s="132"/>
      <c r="EJ134" s="132"/>
      <c r="EK134" s="132"/>
      <c r="EL134" s="132"/>
      <c r="EM134" s="132"/>
      <c r="EN134" s="132"/>
      <c r="EO134" s="132"/>
      <c r="EP134" s="132"/>
      <c r="EQ134" s="132"/>
      <c r="ER134" s="132"/>
      <c r="ES134" s="132"/>
      <c r="ET134" s="132"/>
      <c r="EU134" s="132"/>
      <c r="EV134" s="132"/>
      <c r="EW134" s="132"/>
      <c r="EX134" s="132"/>
      <c r="EY134" s="132"/>
      <c r="EZ134" s="132"/>
      <c r="FA134" s="132"/>
      <c r="FB134" s="132"/>
      <c r="FC134" s="132"/>
      <c r="FD134" s="132"/>
      <c r="FE134" s="132"/>
      <c r="FF134" s="132"/>
      <c r="FG134" s="132"/>
      <c r="FH134" s="132"/>
      <c r="FI134" s="132"/>
      <c r="FJ134" s="132"/>
      <c r="FK134" s="132"/>
      <c r="FL134" s="132"/>
      <c r="FM134" s="132"/>
      <c r="FN134" s="132"/>
      <c r="FO134" s="132"/>
      <c r="FP134" s="132"/>
      <c r="FQ134" s="132"/>
      <c r="FR134" s="132"/>
      <c r="FS134" s="132"/>
      <c r="FT134" s="132"/>
      <c r="FU134" s="132"/>
      <c r="FV134" s="132"/>
      <c r="FW134" s="132"/>
      <c r="FX134" s="132"/>
      <c r="FY134" s="132"/>
      <c r="FZ134" s="132"/>
      <c r="GA134" s="132"/>
      <c r="GB134" s="132"/>
      <c r="GC134" s="132"/>
      <c r="GD134" s="132"/>
      <c r="GE134" s="132"/>
      <c r="GF134" s="132"/>
      <c r="GG134" s="132"/>
      <c r="GH134" s="132"/>
      <c r="GI134" s="132"/>
      <c r="GJ134" s="132"/>
      <c r="GK134" s="132"/>
      <c r="GL134" s="132"/>
      <c r="GM134" s="132"/>
      <c r="GN134" s="132"/>
      <c r="GO134" s="132"/>
      <c r="GP134" s="132"/>
      <c r="GQ134" s="132"/>
      <c r="GR134" s="132"/>
      <c r="GS134" s="132"/>
      <c r="GT134" s="132"/>
      <c r="GU134" s="132"/>
      <c r="GV134" s="132"/>
      <c r="GW134" s="132"/>
      <c r="GX134" s="132"/>
      <c r="GY134" s="132"/>
      <c r="GZ134" s="132"/>
      <c r="HA134" s="132"/>
      <c r="HB134" s="132"/>
      <c r="HC134" s="132"/>
      <c r="HD134" s="132"/>
      <c r="HE134" s="132"/>
      <c r="HF134" s="132"/>
      <c r="HG134" s="132"/>
      <c r="HH134" s="132"/>
      <c r="HI134" s="132"/>
      <c r="HJ134" s="132"/>
      <c r="HK134" s="132"/>
      <c r="HL134" s="132"/>
      <c r="HM134" s="132"/>
      <c r="HN134" s="132"/>
      <c r="HO134" s="132"/>
      <c r="HP134" s="132"/>
      <c r="HQ134" s="132"/>
      <c r="HR134" s="132"/>
      <c r="HS134" s="132"/>
      <c r="HT134" s="132"/>
      <c r="HU134" s="132"/>
      <c r="HV134" s="132"/>
      <c r="HW134" s="132"/>
      <c r="HX134" s="132"/>
      <c r="HY134" s="132"/>
      <c r="HZ134" s="132"/>
      <c r="IA134" s="132"/>
      <c r="IB134" s="132"/>
      <c r="IC134" s="132"/>
      <c r="ID134" s="132"/>
      <c r="IE134" s="132"/>
      <c r="IF134" s="132"/>
      <c r="IG134" s="132"/>
      <c r="IH134" s="132"/>
      <c r="II134" s="132"/>
      <c r="IJ134" s="132"/>
      <c r="IK134" s="132"/>
      <c r="IL134" s="132"/>
      <c r="IM134" s="132"/>
      <c r="IN134" s="132"/>
      <c r="IO134" s="132"/>
      <c r="IP134" s="132"/>
      <c r="IQ134" s="132"/>
      <c r="IR134" s="132"/>
      <c r="IS134" s="132"/>
    </row>
    <row r="135" spans="1:253" s="124" customFormat="1" ht="37.5">
      <c r="A135" s="375" t="s">
        <v>242</v>
      </c>
      <c r="B135" s="407" t="s">
        <v>313</v>
      </c>
      <c r="C135" s="378" t="s">
        <v>243</v>
      </c>
      <c r="D135" s="404">
        <v>21000</v>
      </c>
      <c r="E135" s="404">
        <v>1000</v>
      </c>
      <c r="F135" s="404">
        <v>1000</v>
      </c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  <c r="AB135" s="132"/>
      <c r="AC135" s="132"/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132"/>
      <c r="AN135" s="132"/>
      <c r="AO135" s="132"/>
      <c r="AP135" s="132"/>
      <c r="AQ135" s="132"/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132"/>
      <c r="BF135" s="132"/>
      <c r="BG135" s="132"/>
      <c r="BH135" s="132"/>
      <c r="BI135" s="132"/>
      <c r="BJ135" s="132"/>
      <c r="BK135" s="132"/>
      <c r="BL135" s="132"/>
      <c r="BM135" s="132"/>
      <c r="BN135" s="132"/>
      <c r="BO135" s="132"/>
      <c r="BP135" s="132"/>
      <c r="BQ135" s="132"/>
      <c r="BR135" s="132"/>
      <c r="BS135" s="132"/>
      <c r="BT135" s="132"/>
      <c r="BU135" s="132"/>
      <c r="BV135" s="132"/>
      <c r="BW135" s="132"/>
      <c r="BX135" s="132"/>
      <c r="BY135" s="132"/>
      <c r="BZ135" s="132"/>
      <c r="CA135" s="132"/>
      <c r="CB135" s="132"/>
      <c r="CC135" s="132"/>
      <c r="CD135" s="132"/>
      <c r="CE135" s="132"/>
      <c r="CF135" s="132"/>
      <c r="CG135" s="132"/>
      <c r="CH135" s="132"/>
      <c r="CI135" s="132"/>
      <c r="CJ135" s="132"/>
      <c r="CK135" s="132"/>
      <c r="CL135" s="132"/>
      <c r="CM135" s="132"/>
      <c r="CN135" s="132"/>
      <c r="CO135" s="132"/>
      <c r="CP135" s="132"/>
      <c r="CQ135" s="132"/>
      <c r="CR135" s="132"/>
      <c r="CS135" s="132"/>
      <c r="CT135" s="132"/>
      <c r="CU135" s="132"/>
      <c r="CV135" s="132"/>
      <c r="CW135" s="132"/>
      <c r="CX135" s="132"/>
      <c r="CY135" s="132"/>
      <c r="CZ135" s="132"/>
      <c r="DA135" s="132"/>
      <c r="DB135" s="132"/>
      <c r="DC135" s="132"/>
      <c r="DD135" s="132"/>
      <c r="DE135" s="132"/>
      <c r="DF135" s="132"/>
      <c r="DG135" s="132"/>
      <c r="DH135" s="132"/>
      <c r="DI135" s="132"/>
      <c r="DJ135" s="132"/>
      <c r="DK135" s="132"/>
      <c r="DL135" s="132"/>
      <c r="DM135" s="132"/>
      <c r="DN135" s="132"/>
      <c r="DO135" s="132"/>
      <c r="DP135" s="132"/>
      <c r="DQ135" s="132"/>
      <c r="DR135" s="132"/>
      <c r="DS135" s="132"/>
      <c r="DT135" s="132"/>
      <c r="DU135" s="132"/>
      <c r="DV135" s="132"/>
      <c r="DW135" s="132"/>
      <c r="DX135" s="132"/>
      <c r="DY135" s="132"/>
      <c r="DZ135" s="132"/>
      <c r="EA135" s="132"/>
      <c r="EB135" s="132"/>
      <c r="EC135" s="132"/>
      <c r="ED135" s="132"/>
      <c r="EE135" s="132"/>
      <c r="EF135" s="132"/>
      <c r="EG135" s="132"/>
      <c r="EH135" s="132"/>
      <c r="EI135" s="132"/>
      <c r="EJ135" s="132"/>
      <c r="EK135" s="132"/>
      <c r="EL135" s="132"/>
      <c r="EM135" s="132"/>
      <c r="EN135" s="132"/>
      <c r="EO135" s="132"/>
      <c r="EP135" s="132"/>
      <c r="EQ135" s="132"/>
      <c r="ER135" s="132"/>
      <c r="ES135" s="132"/>
      <c r="ET135" s="132"/>
      <c r="EU135" s="132"/>
      <c r="EV135" s="132"/>
      <c r="EW135" s="132"/>
      <c r="EX135" s="132"/>
      <c r="EY135" s="132"/>
      <c r="EZ135" s="132"/>
      <c r="FA135" s="132"/>
      <c r="FB135" s="132"/>
      <c r="FC135" s="132"/>
      <c r="FD135" s="132"/>
      <c r="FE135" s="132"/>
      <c r="FF135" s="132"/>
      <c r="FG135" s="132"/>
      <c r="FH135" s="132"/>
      <c r="FI135" s="132"/>
      <c r="FJ135" s="132"/>
      <c r="FK135" s="132"/>
      <c r="FL135" s="132"/>
      <c r="FM135" s="132"/>
      <c r="FN135" s="132"/>
      <c r="FO135" s="132"/>
      <c r="FP135" s="132"/>
      <c r="FQ135" s="132"/>
      <c r="FR135" s="132"/>
      <c r="FS135" s="132"/>
      <c r="FT135" s="132"/>
      <c r="FU135" s="132"/>
      <c r="FV135" s="132"/>
      <c r="FW135" s="132"/>
      <c r="FX135" s="132"/>
      <c r="FY135" s="132"/>
      <c r="FZ135" s="132"/>
      <c r="GA135" s="132"/>
      <c r="GB135" s="132"/>
      <c r="GC135" s="132"/>
      <c r="GD135" s="132"/>
      <c r="GE135" s="132"/>
      <c r="GF135" s="132"/>
      <c r="GG135" s="132"/>
      <c r="GH135" s="132"/>
      <c r="GI135" s="132"/>
      <c r="GJ135" s="132"/>
      <c r="GK135" s="132"/>
      <c r="GL135" s="132"/>
      <c r="GM135" s="132"/>
      <c r="GN135" s="132"/>
      <c r="GO135" s="132"/>
      <c r="GP135" s="132"/>
      <c r="GQ135" s="132"/>
      <c r="GR135" s="132"/>
      <c r="GS135" s="132"/>
      <c r="GT135" s="132"/>
      <c r="GU135" s="132"/>
      <c r="GV135" s="132"/>
      <c r="GW135" s="132"/>
      <c r="GX135" s="132"/>
      <c r="GY135" s="132"/>
      <c r="GZ135" s="132"/>
      <c r="HA135" s="132"/>
      <c r="HB135" s="132"/>
      <c r="HC135" s="132"/>
      <c r="HD135" s="132"/>
      <c r="HE135" s="132"/>
      <c r="HF135" s="132"/>
      <c r="HG135" s="132"/>
      <c r="HH135" s="132"/>
      <c r="HI135" s="132"/>
      <c r="HJ135" s="132"/>
      <c r="HK135" s="132"/>
      <c r="HL135" s="132"/>
      <c r="HM135" s="132"/>
      <c r="HN135" s="132"/>
      <c r="HO135" s="132"/>
      <c r="HP135" s="132"/>
      <c r="HQ135" s="132"/>
      <c r="HR135" s="132"/>
      <c r="HS135" s="132"/>
      <c r="HT135" s="132"/>
      <c r="HU135" s="132"/>
      <c r="HV135" s="132"/>
      <c r="HW135" s="132"/>
      <c r="HX135" s="132"/>
      <c r="HY135" s="132"/>
      <c r="HZ135" s="132"/>
      <c r="IA135" s="132"/>
      <c r="IB135" s="132"/>
      <c r="IC135" s="132"/>
      <c r="ID135" s="132"/>
      <c r="IE135" s="132"/>
      <c r="IF135" s="132"/>
      <c r="IG135" s="132"/>
      <c r="IH135" s="132"/>
      <c r="II135" s="132"/>
      <c r="IJ135" s="132"/>
      <c r="IK135" s="132"/>
      <c r="IL135" s="132"/>
      <c r="IM135" s="132"/>
      <c r="IN135" s="132"/>
      <c r="IO135" s="132"/>
      <c r="IP135" s="132"/>
      <c r="IQ135" s="132"/>
      <c r="IR135" s="132"/>
      <c r="IS135" s="132"/>
    </row>
    <row r="136" spans="1:253" s="124" customFormat="1" ht="75" hidden="1">
      <c r="A136" s="413" t="s">
        <v>525</v>
      </c>
      <c r="B136" s="378" t="s">
        <v>526</v>
      </c>
      <c r="C136" s="378"/>
      <c r="D136" s="404">
        <f>D137</f>
        <v>0</v>
      </c>
      <c r="E136" s="404">
        <f>E137</f>
        <v>0</v>
      </c>
      <c r="F136" s="404">
        <f>F137</f>
        <v>0</v>
      </c>
      <c r="G136" s="395"/>
      <c r="H136" s="395"/>
      <c r="I136" s="395"/>
      <c r="J136" s="395"/>
      <c r="K136" s="395"/>
      <c r="L136" s="395"/>
      <c r="M136" s="395"/>
      <c r="N136" s="395"/>
      <c r="O136" s="395"/>
      <c r="P136" s="395"/>
      <c r="Q136" s="395"/>
      <c r="R136" s="395"/>
      <c r="S136" s="395"/>
      <c r="T136" s="395"/>
      <c r="U136" s="395"/>
      <c r="V136" s="395"/>
      <c r="W136" s="395"/>
      <c r="X136" s="395"/>
      <c r="Y136" s="395"/>
      <c r="Z136" s="395"/>
      <c r="AA136" s="395"/>
      <c r="AB136" s="395"/>
      <c r="AC136" s="395"/>
      <c r="AD136" s="395"/>
      <c r="AE136" s="395"/>
      <c r="AF136" s="395"/>
      <c r="AG136" s="395"/>
      <c r="AH136" s="395"/>
      <c r="AI136" s="395"/>
      <c r="AJ136" s="395"/>
      <c r="AK136" s="395"/>
      <c r="AL136" s="395"/>
      <c r="AM136" s="395"/>
      <c r="AN136" s="395"/>
      <c r="AO136" s="395"/>
      <c r="AP136" s="395"/>
      <c r="AQ136" s="395"/>
      <c r="AR136" s="395"/>
      <c r="AS136" s="395"/>
      <c r="AT136" s="395"/>
      <c r="AU136" s="395"/>
      <c r="AV136" s="395"/>
      <c r="AW136" s="395"/>
      <c r="AX136" s="395"/>
      <c r="AY136" s="395"/>
      <c r="AZ136" s="395"/>
      <c r="BA136" s="395"/>
      <c r="BB136" s="395"/>
      <c r="BC136" s="395"/>
      <c r="BD136" s="395"/>
      <c r="BE136" s="395"/>
      <c r="BF136" s="395"/>
      <c r="BG136" s="395"/>
      <c r="BH136" s="395"/>
      <c r="BI136" s="395"/>
      <c r="BJ136" s="395"/>
      <c r="BK136" s="395"/>
      <c r="BL136" s="395"/>
      <c r="BM136" s="395"/>
      <c r="BN136" s="395"/>
      <c r="BO136" s="395"/>
      <c r="BP136" s="395"/>
      <c r="BQ136" s="395"/>
      <c r="BR136" s="395"/>
      <c r="BS136" s="395"/>
      <c r="BT136" s="395"/>
      <c r="BU136" s="395"/>
      <c r="BV136" s="395"/>
      <c r="BW136" s="395"/>
      <c r="BX136" s="395"/>
      <c r="BY136" s="395"/>
      <c r="BZ136" s="395"/>
      <c r="CA136" s="395"/>
      <c r="CB136" s="395"/>
      <c r="CC136" s="395"/>
      <c r="CD136" s="395"/>
      <c r="CE136" s="395"/>
      <c r="CF136" s="395"/>
      <c r="CG136" s="395"/>
      <c r="CH136" s="395"/>
      <c r="CI136" s="395"/>
      <c r="CJ136" s="395"/>
      <c r="CK136" s="395"/>
      <c r="CL136" s="395"/>
      <c r="CM136" s="395"/>
      <c r="CN136" s="395"/>
      <c r="CO136" s="395"/>
      <c r="CP136" s="395"/>
      <c r="CQ136" s="395"/>
      <c r="CR136" s="395"/>
      <c r="CS136" s="395"/>
      <c r="CT136" s="395"/>
      <c r="CU136" s="395"/>
      <c r="CV136" s="395"/>
      <c r="CW136" s="395"/>
      <c r="CX136" s="395"/>
      <c r="CY136" s="395"/>
      <c r="CZ136" s="395"/>
      <c r="DA136" s="395"/>
      <c r="DB136" s="395"/>
      <c r="DC136" s="395"/>
      <c r="DD136" s="395"/>
      <c r="DE136" s="395"/>
      <c r="DF136" s="395"/>
      <c r="DG136" s="395"/>
      <c r="DH136" s="395"/>
      <c r="DI136" s="395"/>
      <c r="DJ136" s="395"/>
      <c r="DK136" s="395"/>
      <c r="DL136" s="395"/>
      <c r="DM136" s="395"/>
      <c r="DN136" s="395"/>
      <c r="DO136" s="395"/>
      <c r="DP136" s="395"/>
      <c r="DQ136" s="395"/>
      <c r="DR136" s="395"/>
      <c r="DS136" s="395"/>
      <c r="DT136" s="395"/>
      <c r="DU136" s="395"/>
      <c r="DV136" s="395"/>
      <c r="DW136" s="395"/>
      <c r="DX136" s="395"/>
      <c r="DY136" s="395"/>
      <c r="DZ136" s="395"/>
      <c r="EA136" s="395"/>
      <c r="EB136" s="395"/>
      <c r="EC136" s="395"/>
      <c r="ED136" s="395"/>
      <c r="EE136" s="395"/>
      <c r="EF136" s="395"/>
      <c r="EG136" s="395"/>
      <c r="EH136" s="395"/>
      <c r="EI136" s="395"/>
      <c r="EJ136" s="395"/>
      <c r="EK136" s="395"/>
      <c r="EL136" s="395"/>
      <c r="EM136" s="395"/>
      <c r="EN136" s="395"/>
      <c r="EO136" s="395"/>
      <c r="EP136" s="395"/>
      <c r="EQ136" s="395"/>
      <c r="ER136" s="395"/>
      <c r="ES136" s="395"/>
      <c r="ET136" s="395"/>
      <c r="EU136" s="395"/>
      <c r="EV136" s="395"/>
      <c r="EW136" s="395"/>
      <c r="EX136" s="395"/>
      <c r="EY136" s="395"/>
      <c r="EZ136" s="395"/>
      <c r="FA136" s="395"/>
      <c r="FB136" s="395"/>
      <c r="FC136" s="395"/>
      <c r="FD136" s="395"/>
      <c r="FE136" s="395"/>
      <c r="FF136" s="395"/>
      <c r="FG136" s="395"/>
      <c r="FH136" s="395"/>
      <c r="FI136" s="395"/>
      <c r="FJ136" s="395"/>
      <c r="FK136" s="395"/>
      <c r="FL136" s="395"/>
      <c r="FM136" s="395"/>
      <c r="FN136" s="395"/>
      <c r="FO136" s="395"/>
      <c r="FP136" s="395"/>
      <c r="FQ136" s="395"/>
      <c r="FR136" s="395"/>
      <c r="FS136" s="395"/>
      <c r="FT136" s="395"/>
      <c r="FU136" s="395"/>
      <c r="FV136" s="395"/>
      <c r="FW136" s="395"/>
      <c r="FX136" s="395"/>
      <c r="FY136" s="395"/>
      <c r="FZ136" s="395"/>
      <c r="GA136" s="395"/>
      <c r="GB136" s="395"/>
      <c r="GC136" s="395"/>
      <c r="GD136" s="395"/>
      <c r="GE136" s="395"/>
      <c r="GF136" s="395"/>
      <c r="GG136" s="395"/>
      <c r="GH136" s="395"/>
      <c r="GI136" s="395"/>
      <c r="GJ136" s="395"/>
      <c r="GK136" s="395"/>
      <c r="GL136" s="395"/>
      <c r="GM136" s="395"/>
      <c r="GN136" s="395"/>
      <c r="GO136" s="395"/>
      <c r="GP136" s="395"/>
      <c r="GQ136" s="395"/>
      <c r="GR136" s="395"/>
      <c r="GS136" s="395"/>
      <c r="GT136" s="395"/>
      <c r="GU136" s="395"/>
      <c r="GV136" s="395"/>
      <c r="GW136" s="395"/>
      <c r="GX136" s="395"/>
      <c r="GY136" s="395"/>
      <c r="GZ136" s="395"/>
      <c r="HA136" s="395"/>
      <c r="HB136" s="395"/>
      <c r="HC136" s="395"/>
      <c r="HD136" s="395"/>
      <c r="HE136" s="395"/>
      <c r="HF136" s="395"/>
      <c r="HG136" s="395"/>
      <c r="HH136" s="395"/>
      <c r="HI136" s="395"/>
      <c r="HJ136" s="395"/>
      <c r="HK136" s="395"/>
      <c r="HL136" s="395"/>
      <c r="HM136" s="395"/>
      <c r="HN136" s="395"/>
      <c r="HO136" s="395"/>
      <c r="HP136" s="395"/>
      <c r="HQ136" s="395"/>
      <c r="HR136" s="395"/>
      <c r="HS136" s="395"/>
      <c r="HT136" s="395"/>
      <c r="HU136" s="395"/>
      <c r="HV136" s="395"/>
      <c r="HW136" s="395"/>
      <c r="HX136" s="395"/>
      <c r="HY136" s="395"/>
      <c r="HZ136" s="395"/>
      <c r="IA136" s="395"/>
      <c r="IB136" s="395"/>
      <c r="IC136" s="395"/>
      <c r="ID136" s="395"/>
      <c r="IE136" s="395"/>
      <c r="IF136" s="395"/>
      <c r="IG136" s="395"/>
      <c r="IH136" s="395"/>
      <c r="II136" s="395"/>
      <c r="IJ136" s="395"/>
      <c r="IK136" s="395"/>
      <c r="IL136" s="395"/>
      <c r="IM136" s="395"/>
      <c r="IN136" s="395"/>
      <c r="IO136" s="395"/>
      <c r="IP136" s="395"/>
      <c r="IQ136" s="395"/>
      <c r="IR136" s="395"/>
      <c r="IS136" s="395"/>
    </row>
    <row r="137" spans="1:253" s="124" customFormat="1" ht="93.75" hidden="1">
      <c r="A137" s="413" t="s">
        <v>527</v>
      </c>
      <c r="B137" s="378" t="s">
        <v>528</v>
      </c>
      <c r="C137" s="378"/>
      <c r="D137" s="404">
        <f>D139</f>
        <v>0</v>
      </c>
      <c r="E137" s="404">
        <f>E139</f>
        <v>0</v>
      </c>
      <c r="F137" s="404">
        <f>F139</f>
        <v>0</v>
      </c>
      <c r="G137" s="395"/>
      <c r="H137" s="395"/>
      <c r="I137" s="395"/>
      <c r="J137" s="395"/>
      <c r="K137" s="395"/>
      <c r="L137" s="395"/>
      <c r="M137" s="395"/>
      <c r="N137" s="395"/>
      <c r="O137" s="395"/>
      <c r="P137" s="395"/>
      <c r="Q137" s="395"/>
      <c r="R137" s="395"/>
      <c r="S137" s="395"/>
      <c r="T137" s="395"/>
      <c r="U137" s="395"/>
      <c r="V137" s="395"/>
      <c r="W137" s="395"/>
      <c r="X137" s="395"/>
      <c r="Y137" s="395"/>
      <c r="Z137" s="395"/>
      <c r="AA137" s="395"/>
      <c r="AB137" s="395"/>
      <c r="AC137" s="395"/>
      <c r="AD137" s="395"/>
      <c r="AE137" s="395"/>
      <c r="AF137" s="395"/>
      <c r="AG137" s="395"/>
      <c r="AH137" s="395"/>
      <c r="AI137" s="395"/>
      <c r="AJ137" s="395"/>
      <c r="AK137" s="395"/>
      <c r="AL137" s="395"/>
      <c r="AM137" s="395"/>
      <c r="AN137" s="395"/>
      <c r="AO137" s="395"/>
      <c r="AP137" s="395"/>
      <c r="AQ137" s="395"/>
      <c r="AR137" s="395"/>
      <c r="AS137" s="395"/>
      <c r="AT137" s="395"/>
      <c r="AU137" s="395"/>
      <c r="AV137" s="395"/>
      <c r="AW137" s="395"/>
      <c r="AX137" s="395"/>
      <c r="AY137" s="395"/>
      <c r="AZ137" s="395"/>
      <c r="BA137" s="395"/>
      <c r="BB137" s="395"/>
      <c r="BC137" s="395"/>
      <c r="BD137" s="395"/>
      <c r="BE137" s="395"/>
      <c r="BF137" s="395"/>
      <c r="BG137" s="395"/>
      <c r="BH137" s="395"/>
      <c r="BI137" s="395"/>
      <c r="BJ137" s="395"/>
      <c r="BK137" s="395"/>
      <c r="BL137" s="395"/>
      <c r="BM137" s="395"/>
      <c r="BN137" s="395"/>
      <c r="BO137" s="395"/>
      <c r="BP137" s="395"/>
      <c r="BQ137" s="395"/>
      <c r="BR137" s="395"/>
      <c r="BS137" s="395"/>
      <c r="BT137" s="395"/>
      <c r="BU137" s="395"/>
      <c r="BV137" s="395"/>
      <c r="BW137" s="395"/>
      <c r="BX137" s="395"/>
      <c r="BY137" s="395"/>
      <c r="BZ137" s="395"/>
      <c r="CA137" s="395"/>
      <c r="CB137" s="395"/>
      <c r="CC137" s="395"/>
      <c r="CD137" s="395"/>
      <c r="CE137" s="395"/>
      <c r="CF137" s="395"/>
      <c r="CG137" s="395"/>
      <c r="CH137" s="395"/>
      <c r="CI137" s="395"/>
      <c r="CJ137" s="395"/>
      <c r="CK137" s="395"/>
      <c r="CL137" s="395"/>
      <c r="CM137" s="395"/>
      <c r="CN137" s="395"/>
      <c r="CO137" s="395"/>
      <c r="CP137" s="395"/>
      <c r="CQ137" s="395"/>
      <c r="CR137" s="395"/>
      <c r="CS137" s="395"/>
      <c r="CT137" s="395"/>
      <c r="CU137" s="395"/>
      <c r="CV137" s="395"/>
      <c r="CW137" s="395"/>
      <c r="CX137" s="395"/>
      <c r="CY137" s="395"/>
      <c r="CZ137" s="395"/>
      <c r="DA137" s="395"/>
      <c r="DB137" s="395"/>
      <c r="DC137" s="395"/>
      <c r="DD137" s="395"/>
      <c r="DE137" s="395"/>
      <c r="DF137" s="395"/>
      <c r="DG137" s="395"/>
      <c r="DH137" s="395"/>
      <c r="DI137" s="395"/>
      <c r="DJ137" s="395"/>
      <c r="DK137" s="395"/>
      <c r="DL137" s="395"/>
      <c r="DM137" s="395"/>
      <c r="DN137" s="395"/>
      <c r="DO137" s="395"/>
      <c r="DP137" s="395"/>
      <c r="DQ137" s="395"/>
      <c r="DR137" s="395"/>
      <c r="DS137" s="395"/>
      <c r="DT137" s="395"/>
      <c r="DU137" s="395"/>
      <c r="DV137" s="395"/>
      <c r="DW137" s="395"/>
      <c r="DX137" s="395"/>
      <c r="DY137" s="395"/>
      <c r="DZ137" s="395"/>
      <c r="EA137" s="395"/>
      <c r="EB137" s="395"/>
      <c r="EC137" s="395"/>
      <c r="ED137" s="395"/>
      <c r="EE137" s="395"/>
      <c r="EF137" s="395"/>
      <c r="EG137" s="395"/>
      <c r="EH137" s="395"/>
      <c r="EI137" s="395"/>
      <c r="EJ137" s="395"/>
      <c r="EK137" s="395"/>
      <c r="EL137" s="395"/>
      <c r="EM137" s="395"/>
      <c r="EN137" s="395"/>
      <c r="EO137" s="395"/>
      <c r="EP137" s="395"/>
      <c r="EQ137" s="395"/>
      <c r="ER137" s="395"/>
      <c r="ES137" s="395"/>
      <c r="ET137" s="395"/>
      <c r="EU137" s="395"/>
      <c r="EV137" s="395"/>
      <c r="EW137" s="395"/>
      <c r="EX137" s="395"/>
      <c r="EY137" s="395"/>
      <c r="EZ137" s="395"/>
      <c r="FA137" s="395"/>
      <c r="FB137" s="395"/>
      <c r="FC137" s="395"/>
      <c r="FD137" s="395"/>
      <c r="FE137" s="395"/>
      <c r="FF137" s="395"/>
      <c r="FG137" s="395"/>
      <c r="FH137" s="395"/>
      <c r="FI137" s="395"/>
      <c r="FJ137" s="395"/>
      <c r="FK137" s="395"/>
      <c r="FL137" s="395"/>
      <c r="FM137" s="395"/>
      <c r="FN137" s="395"/>
      <c r="FO137" s="395"/>
      <c r="FP137" s="395"/>
      <c r="FQ137" s="395"/>
      <c r="FR137" s="395"/>
      <c r="FS137" s="395"/>
      <c r="FT137" s="395"/>
      <c r="FU137" s="395"/>
      <c r="FV137" s="395"/>
      <c r="FW137" s="395"/>
      <c r="FX137" s="395"/>
      <c r="FY137" s="395"/>
      <c r="FZ137" s="395"/>
      <c r="GA137" s="395"/>
      <c r="GB137" s="395"/>
      <c r="GC137" s="395"/>
      <c r="GD137" s="395"/>
      <c r="GE137" s="395"/>
      <c r="GF137" s="395"/>
      <c r="GG137" s="395"/>
      <c r="GH137" s="395"/>
      <c r="GI137" s="395"/>
      <c r="GJ137" s="395"/>
      <c r="GK137" s="395"/>
      <c r="GL137" s="395"/>
      <c r="GM137" s="395"/>
      <c r="GN137" s="395"/>
      <c r="GO137" s="395"/>
      <c r="GP137" s="395"/>
      <c r="GQ137" s="395"/>
      <c r="GR137" s="395"/>
      <c r="GS137" s="395"/>
      <c r="GT137" s="395"/>
      <c r="GU137" s="395"/>
      <c r="GV137" s="395"/>
      <c r="GW137" s="395"/>
      <c r="GX137" s="395"/>
      <c r="GY137" s="395"/>
      <c r="GZ137" s="395"/>
      <c r="HA137" s="395"/>
      <c r="HB137" s="395"/>
      <c r="HC137" s="395"/>
      <c r="HD137" s="395"/>
      <c r="HE137" s="395"/>
      <c r="HF137" s="395"/>
      <c r="HG137" s="395"/>
      <c r="HH137" s="395"/>
      <c r="HI137" s="395"/>
      <c r="HJ137" s="395"/>
      <c r="HK137" s="395"/>
      <c r="HL137" s="395"/>
      <c r="HM137" s="395"/>
      <c r="HN137" s="395"/>
      <c r="HO137" s="395"/>
      <c r="HP137" s="395"/>
      <c r="HQ137" s="395"/>
      <c r="HR137" s="395"/>
      <c r="HS137" s="395"/>
      <c r="HT137" s="395"/>
      <c r="HU137" s="395"/>
      <c r="HV137" s="395"/>
      <c r="HW137" s="395"/>
      <c r="HX137" s="395"/>
      <c r="HY137" s="395"/>
      <c r="HZ137" s="395"/>
      <c r="IA137" s="395"/>
      <c r="IB137" s="395"/>
      <c r="IC137" s="395"/>
      <c r="ID137" s="395"/>
      <c r="IE137" s="395"/>
      <c r="IF137" s="395"/>
      <c r="IG137" s="395"/>
      <c r="IH137" s="395"/>
      <c r="II137" s="395"/>
      <c r="IJ137" s="395"/>
      <c r="IK137" s="395"/>
      <c r="IL137" s="395"/>
      <c r="IM137" s="395"/>
      <c r="IN137" s="395"/>
      <c r="IO137" s="395"/>
      <c r="IP137" s="395"/>
      <c r="IQ137" s="395"/>
      <c r="IR137" s="395"/>
      <c r="IS137" s="395"/>
    </row>
    <row r="138" spans="1:253" s="124" customFormat="1" ht="37.5" hidden="1">
      <c r="A138" s="413" t="s">
        <v>529</v>
      </c>
      <c r="B138" s="407" t="s">
        <v>528</v>
      </c>
      <c r="C138" s="378"/>
      <c r="D138" s="404">
        <f t="shared" ref="D138:F139" si="6">D139</f>
        <v>0</v>
      </c>
      <c r="E138" s="404">
        <f t="shared" si="6"/>
        <v>0</v>
      </c>
      <c r="F138" s="404">
        <f t="shared" si="6"/>
        <v>0</v>
      </c>
      <c r="G138" s="395"/>
      <c r="H138" s="395"/>
      <c r="I138" s="395"/>
      <c r="J138" s="395"/>
      <c r="K138" s="395"/>
      <c r="L138" s="395"/>
      <c r="M138" s="395"/>
      <c r="N138" s="395"/>
      <c r="O138" s="395"/>
      <c r="P138" s="395"/>
      <c r="Q138" s="395"/>
      <c r="R138" s="395"/>
      <c r="S138" s="395"/>
      <c r="T138" s="395"/>
      <c r="U138" s="395"/>
      <c r="V138" s="395"/>
      <c r="W138" s="395"/>
      <c r="X138" s="395"/>
      <c r="Y138" s="395"/>
      <c r="Z138" s="395"/>
      <c r="AA138" s="395"/>
      <c r="AB138" s="395"/>
      <c r="AC138" s="395"/>
      <c r="AD138" s="395"/>
      <c r="AE138" s="395"/>
      <c r="AF138" s="395"/>
      <c r="AG138" s="395"/>
      <c r="AH138" s="395"/>
      <c r="AI138" s="395"/>
      <c r="AJ138" s="395"/>
      <c r="AK138" s="395"/>
      <c r="AL138" s="395"/>
      <c r="AM138" s="395"/>
      <c r="AN138" s="395"/>
      <c r="AO138" s="395"/>
      <c r="AP138" s="395"/>
      <c r="AQ138" s="395"/>
      <c r="AR138" s="395"/>
      <c r="AS138" s="395"/>
      <c r="AT138" s="395"/>
      <c r="AU138" s="395"/>
      <c r="AV138" s="395"/>
      <c r="AW138" s="395"/>
      <c r="AX138" s="395"/>
      <c r="AY138" s="395"/>
      <c r="AZ138" s="395"/>
      <c r="BA138" s="395"/>
      <c r="BB138" s="395"/>
      <c r="BC138" s="395"/>
      <c r="BD138" s="395"/>
      <c r="BE138" s="395"/>
      <c r="BF138" s="395"/>
      <c r="BG138" s="395"/>
      <c r="BH138" s="395"/>
      <c r="BI138" s="395"/>
      <c r="BJ138" s="395"/>
      <c r="BK138" s="395"/>
      <c r="BL138" s="395"/>
      <c r="BM138" s="395"/>
      <c r="BN138" s="395"/>
      <c r="BO138" s="395"/>
      <c r="BP138" s="395"/>
      <c r="BQ138" s="395"/>
      <c r="BR138" s="395"/>
      <c r="BS138" s="395"/>
      <c r="BT138" s="395"/>
      <c r="BU138" s="395"/>
      <c r="BV138" s="395"/>
      <c r="BW138" s="395"/>
      <c r="BX138" s="395"/>
      <c r="BY138" s="395"/>
      <c r="BZ138" s="395"/>
      <c r="CA138" s="395"/>
      <c r="CB138" s="395"/>
      <c r="CC138" s="395"/>
      <c r="CD138" s="395"/>
      <c r="CE138" s="395"/>
      <c r="CF138" s="395"/>
      <c r="CG138" s="395"/>
      <c r="CH138" s="395"/>
      <c r="CI138" s="395"/>
      <c r="CJ138" s="395"/>
      <c r="CK138" s="395"/>
      <c r="CL138" s="395"/>
      <c r="CM138" s="395"/>
      <c r="CN138" s="395"/>
      <c r="CO138" s="395"/>
      <c r="CP138" s="395"/>
      <c r="CQ138" s="395"/>
      <c r="CR138" s="395"/>
      <c r="CS138" s="395"/>
      <c r="CT138" s="395"/>
      <c r="CU138" s="395"/>
      <c r="CV138" s="395"/>
      <c r="CW138" s="395"/>
      <c r="CX138" s="395"/>
      <c r="CY138" s="395"/>
      <c r="CZ138" s="395"/>
      <c r="DA138" s="395"/>
      <c r="DB138" s="395"/>
      <c r="DC138" s="395"/>
      <c r="DD138" s="395"/>
      <c r="DE138" s="395"/>
      <c r="DF138" s="395"/>
      <c r="DG138" s="395"/>
      <c r="DH138" s="395"/>
      <c r="DI138" s="395"/>
      <c r="DJ138" s="395"/>
      <c r="DK138" s="395"/>
      <c r="DL138" s="395"/>
      <c r="DM138" s="395"/>
      <c r="DN138" s="395"/>
      <c r="DO138" s="395"/>
      <c r="DP138" s="395"/>
      <c r="DQ138" s="395"/>
      <c r="DR138" s="395"/>
      <c r="DS138" s="395"/>
      <c r="DT138" s="395"/>
      <c r="DU138" s="395"/>
      <c r="DV138" s="395"/>
      <c r="DW138" s="395"/>
      <c r="DX138" s="395"/>
      <c r="DY138" s="395"/>
      <c r="DZ138" s="395"/>
      <c r="EA138" s="395"/>
      <c r="EB138" s="395"/>
      <c r="EC138" s="395"/>
      <c r="ED138" s="395"/>
      <c r="EE138" s="395"/>
      <c r="EF138" s="395"/>
      <c r="EG138" s="395"/>
      <c r="EH138" s="395"/>
      <c r="EI138" s="395"/>
      <c r="EJ138" s="395"/>
      <c r="EK138" s="395"/>
      <c r="EL138" s="395"/>
      <c r="EM138" s="395"/>
      <c r="EN138" s="395"/>
      <c r="EO138" s="395"/>
      <c r="EP138" s="395"/>
      <c r="EQ138" s="395"/>
      <c r="ER138" s="395"/>
      <c r="ES138" s="395"/>
      <c r="ET138" s="395"/>
      <c r="EU138" s="395"/>
      <c r="EV138" s="395"/>
      <c r="EW138" s="395"/>
      <c r="EX138" s="395"/>
      <c r="EY138" s="395"/>
      <c r="EZ138" s="395"/>
      <c r="FA138" s="395"/>
      <c r="FB138" s="395"/>
      <c r="FC138" s="395"/>
      <c r="FD138" s="395"/>
      <c r="FE138" s="395"/>
      <c r="FF138" s="395"/>
      <c r="FG138" s="395"/>
      <c r="FH138" s="395"/>
      <c r="FI138" s="395"/>
      <c r="FJ138" s="395"/>
      <c r="FK138" s="395"/>
      <c r="FL138" s="395"/>
      <c r="FM138" s="395"/>
      <c r="FN138" s="395"/>
      <c r="FO138" s="395"/>
      <c r="FP138" s="395"/>
      <c r="FQ138" s="395"/>
      <c r="FR138" s="395"/>
      <c r="FS138" s="395"/>
      <c r="FT138" s="395"/>
      <c r="FU138" s="395"/>
      <c r="FV138" s="395"/>
      <c r="FW138" s="395"/>
      <c r="FX138" s="395"/>
      <c r="FY138" s="395"/>
      <c r="FZ138" s="395"/>
      <c r="GA138" s="395"/>
      <c r="GB138" s="395"/>
      <c r="GC138" s="395"/>
      <c r="GD138" s="395"/>
      <c r="GE138" s="395"/>
      <c r="GF138" s="395"/>
      <c r="GG138" s="395"/>
      <c r="GH138" s="395"/>
      <c r="GI138" s="395"/>
      <c r="GJ138" s="395"/>
      <c r="GK138" s="395"/>
      <c r="GL138" s="395"/>
      <c r="GM138" s="395"/>
      <c r="GN138" s="395"/>
      <c r="GO138" s="395"/>
      <c r="GP138" s="395"/>
      <c r="GQ138" s="395"/>
      <c r="GR138" s="395"/>
      <c r="GS138" s="395"/>
      <c r="GT138" s="395"/>
      <c r="GU138" s="395"/>
      <c r="GV138" s="395"/>
      <c r="GW138" s="395"/>
      <c r="GX138" s="395"/>
      <c r="GY138" s="395"/>
      <c r="GZ138" s="395"/>
      <c r="HA138" s="395"/>
      <c r="HB138" s="395"/>
      <c r="HC138" s="395"/>
      <c r="HD138" s="395"/>
      <c r="HE138" s="395"/>
      <c r="HF138" s="395"/>
      <c r="HG138" s="395"/>
      <c r="HH138" s="395"/>
      <c r="HI138" s="395"/>
      <c r="HJ138" s="395"/>
      <c r="HK138" s="395"/>
      <c r="HL138" s="395"/>
      <c r="HM138" s="395"/>
      <c r="HN138" s="395"/>
      <c r="HO138" s="395"/>
      <c r="HP138" s="395"/>
      <c r="HQ138" s="395"/>
      <c r="HR138" s="395"/>
      <c r="HS138" s="395"/>
      <c r="HT138" s="395"/>
      <c r="HU138" s="395"/>
      <c r="HV138" s="395"/>
      <c r="HW138" s="395"/>
      <c r="HX138" s="395"/>
      <c r="HY138" s="395"/>
      <c r="HZ138" s="395"/>
      <c r="IA138" s="395"/>
      <c r="IB138" s="395"/>
      <c r="IC138" s="395"/>
      <c r="ID138" s="395"/>
      <c r="IE138" s="395"/>
      <c r="IF138" s="395"/>
      <c r="IG138" s="395"/>
      <c r="IH138" s="395"/>
      <c r="II138" s="395"/>
      <c r="IJ138" s="395"/>
      <c r="IK138" s="395"/>
      <c r="IL138" s="395"/>
      <c r="IM138" s="395"/>
      <c r="IN138" s="395"/>
      <c r="IO138" s="395"/>
      <c r="IP138" s="395"/>
      <c r="IQ138" s="395"/>
      <c r="IR138" s="395"/>
      <c r="IS138" s="395"/>
    </row>
    <row r="139" spans="1:253" s="124" customFormat="1" hidden="1">
      <c r="A139" s="425" t="s">
        <v>530</v>
      </c>
      <c r="B139" s="378" t="s">
        <v>531</v>
      </c>
      <c r="C139" s="378"/>
      <c r="D139" s="404">
        <f t="shared" si="6"/>
        <v>0</v>
      </c>
      <c r="E139" s="404">
        <f t="shared" si="6"/>
        <v>0</v>
      </c>
      <c r="F139" s="404">
        <f t="shared" si="6"/>
        <v>0</v>
      </c>
      <c r="G139" s="395"/>
      <c r="H139" s="395"/>
      <c r="I139" s="395"/>
      <c r="J139" s="395"/>
      <c r="K139" s="395"/>
      <c r="L139" s="395"/>
      <c r="M139" s="395"/>
      <c r="N139" s="395"/>
      <c r="O139" s="395"/>
      <c r="P139" s="395"/>
      <c r="Q139" s="395"/>
      <c r="R139" s="395"/>
      <c r="S139" s="395"/>
      <c r="T139" s="395"/>
      <c r="U139" s="395"/>
      <c r="V139" s="395"/>
      <c r="W139" s="395"/>
      <c r="X139" s="395"/>
      <c r="Y139" s="395"/>
      <c r="Z139" s="395"/>
      <c r="AA139" s="395"/>
      <c r="AB139" s="395"/>
      <c r="AC139" s="395"/>
      <c r="AD139" s="395"/>
      <c r="AE139" s="395"/>
      <c r="AF139" s="395"/>
      <c r="AG139" s="395"/>
      <c r="AH139" s="395"/>
      <c r="AI139" s="395"/>
      <c r="AJ139" s="395"/>
      <c r="AK139" s="395"/>
      <c r="AL139" s="395"/>
      <c r="AM139" s="395"/>
      <c r="AN139" s="395"/>
      <c r="AO139" s="395"/>
      <c r="AP139" s="395"/>
      <c r="AQ139" s="395"/>
      <c r="AR139" s="395"/>
      <c r="AS139" s="395"/>
      <c r="AT139" s="395"/>
      <c r="AU139" s="395"/>
      <c r="AV139" s="395"/>
      <c r="AW139" s="395"/>
      <c r="AX139" s="395"/>
      <c r="AY139" s="395"/>
      <c r="AZ139" s="395"/>
      <c r="BA139" s="395"/>
      <c r="BB139" s="395"/>
      <c r="BC139" s="395"/>
      <c r="BD139" s="395"/>
      <c r="BE139" s="395"/>
      <c r="BF139" s="395"/>
      <c r="BG139" s="395"/>
      <c r="BH139" s="395"/>
      <c r="BI139" s="395"/>
      <c r="BJ139" s="395"/>
      <c r="BK139" s="395"/>
      <c r="BL139" s="395"/>
      <c r="BM139" s="395"/>
      <c r="BN139" s="395"/>
      <c r="BO139" s="395"/>
      <c r="BP139" s="395"/>
      <c r="BQ139" s="395"/>
      <c r="BR139" s="395"/>
      <c r="BS139" s="395"/>
      <c r="BT139" s="395"/>
      <c r="BU139" s="395"/>
      <c r="BV139" s="395"/>
      <c r="BW139" s="395"/>
      <c r="BX139" s="395"/>
      <c r="BY139" s="395"/>
      <c r="BZ139" s="395"/>
      <c r="CA139" s="395"/>
      <c r="CB139" s="395"/>
      <c r="CC139" s="395"/>
      <c r="CD139" s="395"/>
      <c r="CE139" s="395"/>
      <c r="CF139" s="395"/>
      <c r="CG139" s="395"/>
      <c r="CH139" s="395"/>
      <c r="CI139" s="395"/>
      <c r="CJ139" s="395"/>
      <c r="CK139" s="395"/>
      <c r="CL139" s="395"/>
      <c r="CM139" s="395"/>
      <c r="CN139" s="395"/>
      <c r="CO139" s="395"/>
      <c r="CP139" s="395"/>
      <c r="CQ139" s="395"/>
      <c r="CR139" s="395"/>
      <c r="CS139" s="395"/>
      <c r="CT139" s="395"/>
      <c r="CU139" s="395"/>
      <c r="CV139" s="395"/>
      <c r="CW139" s="395"/>
      <c r="CX139" s="395"/>
      <c r="CY139" s="395"/>
      <c r="CZ139" s="395"/>
      <c r="DA139" s="395"/>
      <c r="DB139" s="395"/>
      <c r="DC139" s="395"/>
      <c r="DD139" s="395"/>
      <c r="DE139" s="395"/>
      <c r="DF139" s="395"/>
      <c r="DG139" s="395"/>
      <c r="DH139" s="395"/>
      <c r="DI139" s="395"/>
      <c r="DJ139" s="395"/>
      <c r="DK139" s="395"/>
      <c r="DL139" s="395"/>
      <c r="DM139" s="395"/>
      <c r="DN139" s="395"/>
      <c r="DO139" s="395"/>
      <c r="DP139" s="395"/>
      <c r="DQ139" s="395"/>
      <c r="DR139" s="395"/>
      <c r="DS139" s="395"/>
      <c r="DT139" s="395"/>
      <c r="DU139" s="395"/>
      <c r="DV139" s="395"/>
      <c r="DW139" s="395"/>
      <c r="DX139" s="395"/>
      <c r="DY139" s="395"/>
      <c r="DZ139" s="395"/>
      <c r="EA139" s="395"/>
      <c r="EB139" s="395"/>
      <c r="EC139" s="395"/>
      <c r="ED139" s="395"/>
      <c r="EE139" s="395"/>
      <c r="EF139" s="395"/>
      <c r="EG139" s="395"/>
      <c r="EH139" s="395"/>
      <c r="EI139" s="395"/>
      <c r="EJ139" s="395"/>
      <c r="EK139" s="395"/>
      <c r="EL139" s="395"/>
      <c r="EM139" s="395"/>
      <c r="EN139" s="395"/>
      <c r="EO139" s="395"/>
      <c r="EP139" s="395"/>
      <c r="EQ139" s="395"/>
      <c r="ER139" s="395"/>
      <c r="ES139" s="395"/>
      <c r="ET139" s="395"/>
      <c r="EU139" s="395"/>
      <c r="EV139" s="395"/>
      <c r="EW139" s="395"/>
      <c r="EX139" s="395"/>
      <c r="EY139" s="395"/>
      <c r="EZ139" s="395"/>
      <c r="FA139" s="395"/>
      <c r="FB139" s="395"/>
      <c r="FC139" s="395"/>
      <c r="FD139" s="395"/>
      <c r="FE139" s="395"/>
      <c r="FF139" s="395"/>
      <c r="FG139" s="395"/>
      <c r="FH139" s="395"/>
      <c r="FI139" s="395"/>
      <c r="FJ139" s="395"/>
      <c r="FK139" s="395"/>
      <c r="FL139" s="395"/>
      <c r="FM139" s="395"/>
      <c r="FN139" s="395"/>
      <c r="FO139" s="395"/>
      <c r="FP139" s="395"/>
      <c r="FQ139" s="395"/>
      <c r="FR139" s="395"/>
      <c r="FS139" s="395"/>
      <c r="FT139" s="395"/>
      <c r="FU139" s="395"/>
      <c r="FV139" s="395"/>
      <c r="FW139" s="395"/>
      <c r="FX139" s="395"/>
      <c r="FY139" s="395"/>
      <c r="FZ139" s="395"/>
      <c r="GA139" s="395"/>
      <c r="GB139" s="395"/>
      <c r="GC139" s="395"/>
      <c r="GD139" s="395"/>
      <c r="GE139" s="395"/>
      <c r="GF139" s="395"/>
      <c r="GG139" s="395"/>
      <c r="GH139" s="395"/>
      <c r="GI139" s="395"/>
      <c r="GJ139" s="395"/>
      <c r="GK139" s="395"/>
      <c r="GL139" s="395"/>
      <c r="GM139" s="395"/>
      <c r="GN139" s="395"/>
      <c r="GO139" s="395"/>
      <c r="GP139" s="395"/>
      <c r="GQ139" s="395"/>
      <c r="GR139" s="395"/>
      <c r="GS139" s="395"/>
      <c r="GT139" s="395"/>
      <c r="GU139" s="395"/>
      <c r="GV139" s="395"/>
      <c r="GW139" s="395"/>
      <c r="GX139" s="395"/>
      <c r="GY139" s="395"/>
      <c r="GZ139" s="395"/>
      <c r="HA139" s="395"/>
      <c r="HB139" s="395"/>
      <c r="HC139" s="395"/>
      <c r="HD139" s="395"/>
      <c r="HE139" s="395"/>
      <c r="HF139" s="395"/>
      <c r="HG139" s="395"/>
      <c r="HH139" s="395"/>
      <c r="HI139" s="395"/>
      <c r="HJ139" s="395"/>
      <c r="HK139" s="395"/>
      <c r="HL139" s="395"/>
      <c r="HM139" s="395"/>
      <c r="HN139" s="395"/>
      <c r="HO139" s="395"/>
      <c r="HP139" s="395"/>
      <c r="HQ139" s="395"/>
      <c r="HR139" s="395"/>
      <c r="HS139" s="395"/>
      <c r="HT139" s="395"/>
      <c r="HU139" s="395"/>
      <c r="HV139" s="395"/>
      <c r="HW139" s="395"/>
      <c r="HX139" s="395"/>
      <c r="HY139" s="395"/>
      <c r="HZ139" s="395"/>
      <c r="IA139" s="395"/>
      <c r="IB139" s="395"/>
      <c r="IC139" s="395"/>
      <c r="ID139" s="395"/>
      <c r="IE139" s="395"/>
      <c r="IF139" s="395"/>
      <c r="IG139" s="395"/>
      <c r="IH139" s="395"/>
      <c r="II139" s="395"/>
      <c r="IJ139" s="395"/>
      <c r="IK139" s="395"/>
      <c r="IL139" s="395"/>
      <c r="IM139" s="395"/>
      <c r="IN139" s="395"/>
      <c r="IO139" s="395"/>
      <c r="IP139" s="395"/>
      <c r="IQ139" s="395"/>
      <c r="IR139" s="395"/>
      <c r="IS139" s="395"/>
    </row>
    <row r="140" spans="1:253" s="124" customFormat="1" hidden="1">
      <c r="A140" s="425" t="s">
        <v>532</v>
      </c>
      <c r="B140" s="378" t="s">
        <v>531</v>
      </c>
      <c r="C140" s="378" t="s">
        <v>533</v>
      </c>
      <c r="D140" s="404">
        <v>0</v>
      </c>
      <c r="E140" s="404">
        <v>0</v>
      </c>
      <c r="F140" s="404">
        <v>0</v>
      </c>
      <c r="G140" s="395"/>
      <c r="H140" s="395"/>
      <c r="I140" s="395"/>
      <c r="J140" s="395"/>
      <c r="K140" s="395"/>
      <c r="L140" s="395"/>
      <c r="M140" s="395"/>
      <c r="N140" s="395"/>
      <c r="O140" s="395"/>
      <c r="P140" s="395"/>
      <c r="Q140" s="395"/>
      <c r="R140" s="395"/>
      <c r="S140" s="395"/>
      <c r="T140" s="395"/>
      <c r="U140" s="395"/>
      <c r="V140" s="395"/>
      <c r="W140" s="395"/>
      <c r="X140" s="395"/>
      <c r="Y140" s="395"/>
      <c r="Z140" s="395"/>
      <c r="AA140" s="395"/>
      <c r="AB140" s="395"/>
      <c r="AC140" s="395"/>
      <c r="AD140" s="395"/>
      <c r="AE140" s="395"/>
      <c r="AF140" s="395"/>
      <c r="AG140" s="395"/>
      <c r="AH140" s="395"/>
      <c r="AI140" s="395"/>
      <c r="AJ140" s="395"/>
      <c r="AK140" s="395"/>
      <c r="AL140" s="395"/>
      <c r="AM140" s="395"/>
      <c r="AN140" s="395"/>
      <c r="AO140" s="395"/>
      <c r="AP140" s="395"/>
      <c r="AQ140" s="395"/>
      <c r="AR140" s="395"/>
      <c r="AS140" s="395"/>
      <c r="AT140" s="395"/>
      <c r="AU140" s="395"/>
      <c r="AV140" s="395"/>
      <c r="AW140" s="395"/>
      <c r="AX140" s="395"/>
      <c r="AY140" s="395"/>
      <c r="AZ140" s="395"/>
      <c r="BA140" s="395"/>
      <c r="BB140" s="395"/>
      <c r="BC140" s="395"/>
      <c r="BD140" s="395"/>
      <c r="BE140" s="395"/>
      <c r="BF140" s="395"/>
      <c r="BG140" s="395"/>
      <c r="BH140" s="395"/>
      <c r="BI140" s="395"/>
      <c r="BJ140" s="395"/>
      <c r="BK140" s="395"/>
      <c r="BL140" s="395"/>
      <c r="BM140" s="395"/>
      <c r="BN140" s="395"/>
      <c r="BO140" s="395"/>
      <c r="BP140" s="395"/>
      <c r="BQ140" s="395"/>
      <c r="BR140" s="395"/>
      <c r="BS140" s="395"/>
      <c r="BT140" s="395"/>
      <c r="BU140" s="395"/>
      <c r="BV140" s="395"/>
      <c r="BW140" s="395"/>
      <c r="BX140" s="395"/>
      <c r="BY140" s="395"/>
      <c r="BZ140" s="395"/>
      <c r="CA140" s="395"/>
      <c r="CB140" s="395"/>
      <c r="CC140" s="395"/>
      <c r="CD140" s="395"/>
      <c r="CE140" s="395"/>
      <c r="CF140" s="395"/>
      <c r="CG140" s="395"/>
      <c r="CH140" s="395"/>
      <c r="CI140" s="395"/>
      <c r="CJ140" s="395"/>
      <c r="CK140" s="395"/>
      <c r="CL140" s="395"/>
      <c r="CM140" s="395"/>
      <c r="CN140" s="395"/>
      <c r="CO140" s="395"/>
      <c r="CP140" s="395"/>
      <c r="CQ140" s="395"/>
      <c r="CR140" s="395"/>
      <c r="CS140" s="395"/>
      <c r="CT140" s="395"/>
      <c r="CU140" s="395"/>
      <c r="CV140" s="395"/>
      <c r="CW140" s="395"/>
      <c r="CX140" s="395"/>
      <c r="CY140" s="395"/>
      <c r="CZ140" s="395"/>
      <c r="DA140" s="395"/>
      <c r="DB140" s="395"/>
      <c r="DC140" s="395"/>
      <c r="DD140" s="395"/>
      <c r="DE140" s="395"/>
      <c r="DF140" s="395"/>
      <c r="DG140" s="395"/>
      <c r="DH140" s="395"/>
      <c r="DI140" s="395"/>
      <c r="DJ140" s="395"/>
      <c r="DK140" s="395"/>
      <c r="DL140" s="395"/>
      <c r="DM140" s="395"/>
      <c r="DN140" s="395"/>
      <c r="DO140" s="395"/>
      <c r="DP140" s="395"/>
      <c r="DQ140" s="395"/>
      <c r="DR140" s="395"/>
      <c r="DS140" s="395"/>
      <c r="DT140" s="395"/>
      <c r="DU140" s="395"/>
      <c r="DV140" s="395"/>
      <c r="DW140" s="395"/>
      <c r="DX140" s="395"/>
      <c r="DY140" s="395"/>
      <c r="DZ140" s="395"/>
      <c r="EA140" s="395"/>
      <c r="EB140" s="395"/>
      <c r="EC140" s="395"/>
      <c r="ED140" s="395"/>
      <c r="EE140" s="395"/>
      <c r="EF140" s="395"/>
      <c r="EG140" s="395"/>
      <c r="EH140" s="395"/>
      <c r="EI140" s="395"/>
      <c r="EJ140" s="395"/>
      <c r="EK140" s="395"/>
      <c r="EL140" s="395"/>
      <c r="EM140" s="395"/>
      <c r="EN140" s="395"/>
      <c r="EO140" s="395"/>
      <c r="EP140" s="395"/>
      <c r="EQ140" s="395"/>
      <c r="ER140" s="395"/>
      <c r="ES140" s="395"/>
      <c r="ET140" s="395"/>
      <c r="EU140" s="395"/>
      <c r="EV140" s="395"/>
      <c r="EW140" s="395"/>
      <c r="EX140" s="395"/>
      <c r="EY140" s="395"/>
      <c r="EZ140" s="395"/>
      <c r="FA140" s="395"/>
      <c r="FB140" s="395"/>
      <c r="FC140" s="395"/>
      <c r="FD140" s="395"/>
      <c r="FE140" s="395"/>
      <c r="FF140" s="395"/>
      <c r="FG140" s="395"/>
      <c r="FH140" s="395"/>
      <c r="FI140" s="395"/>
      <c r="FJ140" s="395"/>
      <c r="FK140" s="395"/>
      <c r="FL140" s="395"/>
      <c r="FM140" s="395"/>
      <c r="FN140" s="395"/>
      <c r="FO140" s="395"/>
      <c r="FP140" s="395"/>
      <c r="FQ140" s="395"/>
      <c r="FR140" s="395"/>
      <c r="FS140" s="395"/>
      <c r="FT140" s="395"/>
      <c r="FU140" s="395"/>
      <c r="FV140" s="395"/>
      <c r="FW140" s="395"/>
      <c r="FX140" s="395"/>
      <c r="FY140" s="395"/>
      <c r="FZ140" s="395"/>
      <c r="GA140" s="395"/>
      <c r="GB140" s="395"/>
      <c r="GC140" s="395"/>
      <c r="GD140" s="395"/>
      <c r="GE140" s="395"/>
      <c r="GF140" s="395"/>
      <c r="GG140" s="395"/>
      <c r="GH140" s="395"/>
      <c r="GI140" s="395"/>
      <c r="GJ140" s="395"/>
      <c r="GK140" s="395"/>
      <c r="GL140" s="395"/>
      <c r="GM140" s="395"/>
      <c r="GN140" s="395"/>
      <c r="GO140" s="395"/>
      <c r="GP140" s="395"/>
      <c r="GQ140" s="395"/>
      <c r="GR140" s="395"/>
      <c r="GS140" s="395"/>
      <c r="GT140" s="395"/>
      <c r="GU140" s="395"/>
      <c r="GV140" s="395"/>
      <c r="GW140" s="395"/>
      <c r="GX140" s="395"/>
      <c r="GY140" s="395"/>
      <c r="GZ140" s="395"/>
      <c r="HA140" s="395"/>
      <c r="HB140" s="395"/>
      <c r="HC140" s="395"/>
      <c r="HD140" s="395"/>
      <c r="HE140" s="395"/>
      <c r="HF140" s="395"/>
      <c r="HG140" s="395"/>
      <c r="HH140" s="395"/>
      <c r="HI140" s="395"/>
      <c r="HJ140" s="395"/>
      <c r="HK140" s="395"/>
      <c r="HL140" s="395"/>
      <c r="HM140" s="395"/>
      <c r="HN140" s="395"/>
      <c r="HO140" s="395"/>
      <c r="HP140" s="395"/>
      <c r="HQ140" s="395"/>
      <c r="HR140" s="395"/>
      <c r="HS140" s="395"/>
      <c r="HT140" s="395"/>
      <c r="HU140" s="395"/>
      <c r="HV140" s="395"/>
      <c r="HW140" s="395"/>
      <c r="HX140" s="395"/>
      <c r="HY140" s="395"/>
      <c r="HZ140" s="395"/>
      <c r="IA140" s="395"/>
      <c r="IB140" s="395"/>
      <c r="IC140" s="395"/>
      <c r="ID140" s="395"/>
      <c r="IE140" s="395"/>
      <c r="IF140" s="395"/>
      <c r="IG140" s="395"/>
      <c r="IH140" s="395"/>
      <c r="II140" s="395"/>
      <c r="IJ140" s="395"/>
      <c r="IK140" s="395"/>
      <c r="IL140" s="395"/>
      <c r="IM140" s="395"/>
      <c r="IN140" s="395"/>
      <c r="IO140" s="395"/>
      <c r="IP140" s="395"/>
      <c r="IQ140" s="395"/>
      <c r="IR140" s="395"/>
      <c r="IS140" s="395"/>
    </row>
    <row r="141" spans="1:253" s="124" customFormat="1" ht="75">
      <c r="A141" s="465" t="s">
        <v>454</v>
      </c>
      <c r="B141" s="407" t="s">
        <v>455</v>
      </c>
      <c r="C141" s="129"/>
      <c r="D141" s="396">
        <f>D142+D148+D145</f>
        <v>1367330</v>
      </c>
      <c r="E141" s="396">
        <f>E142+E148+E145</f>
        <v>1000000</v>
      </c>
      <c r="F141" s="396">
        <f>F142+F148+F145</f>
        <v>1000000</v>
      </c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  <c r="AU141" s="123"/>
      <c r="AV141" s="123"/>
      <c r="AW141" s="123"/>
      <c r="AX141" s="123"/>
      <c r="AY141" s="123"/>
      <c r="AZ141" s="123"/>
      <c r="BA141" s="123"/>
      <c r="BB141" s="123"/>
      <c r="BC141" s="123"/>
      <c r="BD141" s="123"/>
      <c r="BE141" s="123"/>
      <c r="BF141" s="123"/>
      <c r="BG141" s="123"/>
      <c r="BH141" s="123"/>
      <c r="BI141" s="123"/>
      <c r="BJ141" s="123"/>
      <c r="BK141" s="123"/>
      <c r="BL141" s="123"/>
      <c r="BM141" s="123"/>
      <c r="BN141" s="123"/>
      <c r="BO141" s="123"/>
      <c r="BP141" s="123"/>
      <c r="BQ141" s="123"/>
      <c r="BR141" s="123"/>
      <c r="BS141" s="123"/>
      <c r="BT141" s="123"/>
      <c r="BU141" s="123"/>
      <c r="BV141" s="123"/>
      <c r="BW141" s="123"/>
      <c r="BX141" s="123"/>
      <c r="BY141" s="123"/>
      <c r="BZ141" s="123"/>
      <c r="CA141" s="123"/>
      <c r="CB141" s="123"/>
      <c r="CC141" s="123"/>
      <c r="CD141" s="123"/>
      <c r="CE141" s="123"/>
      <c r="CF141" s="123"/>
      <c r="CG141" s="123"/>
      <c r="CH141" s="123"/>
      <c r="CI141" s="123"/>
      <c r="CJ141" s="123"/>
      <c r="CK141" s="123"/>
      <c r="CL141" s="123"/>
      <c r="CM141" s="123"/>
      <c r="CN141" s="123"/>
      <c r="CO141" s="123"/>
      <c r="CP141" s="123"/>
      <c r="CQ141" s="123"/>
      <c r="CR141" s="123"/>
      <c r="CS141" s="123"/>
      <c r="CT141" s="123"/>
      <c r="CU141" s="123"/>
      <c r="CV141" s="123"/>
      <c r="CW141" s="123"/>
      <c r="CX141" s="123"/>
      <c r="CY141" s="123"/>
      <c r="CZ141" s="123"/>
      <c r="DA141" s="123"/>
      <c r="DB141" s="123"/>
      <c r="DC141" s="123"/>
      <c r="DD141" s="123"/>
      <c r="DE141" s="123"/>
      <c r="DF141" s="123"/>
      <c r="DG141" s="123"/>
      <c r="DH141" s="123"/>
      <c r="DI141" s="123"/>
      <c r="DJ141" s="123"/>
      <c r="DK141" s="123"/>
      <c r="DL141" s="123"/>
      <c r="DM141" s="123"/>
      <c r="DN141" s="123"/>
      <c r="DO141" s="123"/>
      <c r="DP141" s="123"/>
      <c r="DQ141" s="123"/>
      <c r="DR141" s="123"/>
      <c r="DS141" s="123"/>
      <c r="DT141" s="123"/>
      <c r="DU141" s="123"/>
      <c r="DV141" s="123"/>
      <c r="DW141" s="123"/>
      <c r="DX141" s="123"/>
      <c r="DY141" s="123"/>
      <c r="DZ141" s="123"/>
      <c r="EA141" s="123"/>
      <c r="EB141" s="123"/>
      <c r="EC141" s="123"/>
      <c r="ED141" s="123"/>
      <c r="EE141" s="123"/>
      <c r="EF141" s="123"/>
      <c r="EG141" s="123"/>
      <c r="EH141" s="123"/>
      <c r="EI141" s="123"/>
      <c r="EJ141" s="123"/>
      <c r="EK141" s="123"/>
      <c r="EL141" s="123"/>
      <c r="EM141" s="123"/>
      <c r="EN141" s="123"/>
      <c r="EO141" s="123"/>
      <c r="EP141" s="123"/>
      <c r="EQ141" s="123"/>
      <c r="ER141" s="123"/>
      <c r="ES141" s="123"/>
      <c r="ET141" s="123"/>
      <c r="EU141" s="123"/>
      <c r="EV141" s="123"/>
      <c r="EW141" s="123"/>
      <c r="EX141" s="123"/>
      <c r="EY141" s="123"/>
      <c r="EZ141" s="123"/>
      <c r="FA141" s="123"/>
      <c r="FB141" s="123"/>
      <c r="FC141" s="123"/>
      <c r="FD141" s="123"/>
      <c r="FE141" s="123"/>
      <c r="FF141" s="123"/>
      <c r="FG141" s="123"/>
      <c r="FH141" s="123"/>
      <c r="FI141" s="123"/>
      <c r="FJ141" s="123"/>
      <c r="FK141" s="123"/>
      <c r="FL141" s="123"/>
      <c r="FM141" s="123"/>
      <c r="FN141" s="123"/>
      <c r="FO141" s="123"/>
      <c r="FP141" s="123"/>
      <c r="FQ141" s="123"/>
      <c r="FR141" s="123"/>
      <c r="FS141" s="123"/>
      <c r="FT141" s="123"/>
      <c r="FU141" s="123"/>
      <c r="FV141" s="123"/>
      <c r="FW141" s="123"/>
      <c r="FX141" s="123"/>
      <c r="FY141" s="123"/>
      <c r="FZ141" s="123"/>
      <c r="GA141" s="123"/>
      <c r="GB141" s="123"/>
      <c r="GC141" s="123"/>
      <c r="GD141" s="123"/>
      <c r="GE141" s="123"/>
      <c r="GF141" s="123"/>
      <c r="GG141" s="123"/>
      <c r="GH141" s="123"/>
      <c r="GI141" s="123"/>
      <c r="GJ141" s="123"/>
      <c r="GK141" s="123"/>
      <c r="GL141" s="123"/>
      <c r="GM141" s="123"/>
      <c r="GN141" s="123"/>
      <c r="GO141" s="123"/>
      <c r="GP141" s="123"/>
      <c r="GQ141" s="123"/>
      <c r="GR141" s="123"/>
      <c r="GS141" s="123"/>
      <c r="GT141" s="123"/>
      <c r="GU141" s="123"/>
      <c r="GV141" s="123"/>
      <c r="GW141" s="123"/>
      <c r="GX141" s="123"/>
      <c r="GY141" s="123"/>
      <c r="GZ141" s="123"/>
      <c r="HA141" s="123"/>
      <c r="HB141" s="123"/>
      <c r="HC141" s="123"/>
      <c r="HD141" s="123"/>
      <c r="HE141" s="123"/>
      <c r="HF141" s="123"/>
      <c r="HG141" s="123"/>
      <c r="HH141" s="123"/>
      <c r="HI141" s="123"/>
      <c r="HJ141" s="123"/>
      <c r="HK141" s="123"/>
      <c r="HL141" s="123"/>
      <c r="HM141" s="123"/>
      <c r="HN141" s="123"/>
      <c r="HO141" s="123"/>
      <c r="HP141" s="123"/>
      <c r="HQ141" s="123"/>
      <c r="HR141" s="123"/>
      <c r="HS141" s="123"/>
      <c r="HT141" s="123"/>
      <c r="HU141" s="123"/>
      <c r="HV141" s="123"/>
      <c r="HW141" s="123"/>
      <c r="HX141" s="123"/>
      <c r="HY141" s="123"/>
      <c r="HZ141" s="123"/>
      <c r="IA141" s="123"/>
      <c r="IB141" s="123"/>
      <c r="IC141" s="123"/>
      <c r="ID141" s="123"/>
      <c r="IE141" s="123"/>
      <c r="IF141" s="123"/>
      <c r="IG141" s="123"/>
      <c r="IH141" s="123"/>
      <c r="II141" s="123"/>
      <c r="IJ141" s="123"/>
      <c r="IK141" s="123"/>
      <c r="IL141" s="123"/>
      <c r="IM141" s="123"/>
      <c r="IN141" s="123"/>
      <c r="IO141" s="123"/>
      <c r="IP141" s="123"/>
      <c r="IQ141" s="123"/>
      <c r="IR141" s="123"/>
      <c r="IS141" s="123"/>
    </row>
    <row r="142" spans="1:253" s="124" customFormat="1" ht="37.5" hidden="1">
      <c r="A142" s="403" t="s">
        <v>460</v>
      </c>
      <c r="B142" s="423" t="s">
        <v>461</v>
      </c>
      <c r="C142" s="129"/>
      <c r="D142" s="422">
        <f>D143</f>
        <v>0</v>
      </c>
      <c r="E142" s="422"/>
      <c r="F142" s="422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X142" s="123"/>
      <c r="AY142" s="123"/>
      <c r="AZ142" s="123"/>
      <c r="BA142" s="123"/>
      <c r="BB142" s="123"/>
      <c r="BC142" s="123"/>
      <c r="BD142" s="123"/>
      <c r="BE142" s="123"/>
      <c r="BF142" s="123"/>
      <c r="BG142" s="123"/>
      <c r="BH142" s="123"/>
      <c r="BI142" s="123"/>
      <c r="BJ142" s="123"/>
      <c r="BK142" s="123"/>
      <c r="BL142" s="123"/>
      <c r="BM142" s="123"/>
      <c r="BN142" s="123"/>
      <c r="BO142" s="123"/>
      <c r="BP142" s="123"/>
      <c r="BQ142" s="123"/>
      <c r="BR142" s="123"/>
      <c r="BS142" s="123"/>
      <c r="BT142" s="123"/>
      <c r="BU142" s="123"/>
      <c r="BV142" s="123"/>
      <c r="BW142" s="123"/>
      <c r="BX142" s="123"/>
      <c r="BY142" s="123"/>
      <c r="BZ142" s="123"/>
      <c r="CA142" s="123"/>
      <c r="CB142" s="123"/>
      <c r="CC142" s="123"/>
      <c r="CD142" s="123"/>
      <c r="CE142" s="123"/>
      <c r="CF142" s="123"/>
      <c r="CG142" s="123"/>
      <c r="CH142" s="123"/>
      <c r="CI142" s="123"/>
      <c r="CJ142" s="123"/>
      <c r="CK142" s="123"/>
      <c r="CL142" s="123"/>
      <c r="CM142" s="123"/>
      <c r="CN142" s="123"/>
      <c r="CO142" s="123"/>
      <c r="CP142" s="123"/>
      <c r="CQ142" s="123"/>
      <c r="CR142" s="123"/>
      <c r="CS142" s="123"/>
      <c r="CT142" s="123"/>
      <c r="CU142" s="123"/>
      <c r="CV142" s="123"/>
      <c r="CW142" s="123"/>
      <c r="CX142" s="123"/>
      <c r="CY142" s="123"/>
      <c r="CZ142" s="123"/>
      <c r="DA142" s="123"/>
      <c r="DB142" s="123"/>
      <c r="DC142" s="123"/>
      <c r="DD142" s="123"/>
      <c r="DE142" s="123"/>
      <c r="DF142" s="123"/>
      <c r="DG142" s="123"/>
      <c r="DH142" s="123"/>
      <c r="DI142" s="123"/>
      <c r="DJ142" s="123"/>
      <c r="DK142" s="123"/>
      <c r="DL142" s="123"/>
      <c r="DM142" s="123"/>
      <c r="DN142" s="123"/>
      <c r="DO142" s="123"/>
      <c r="DP142" s="123"/>
      <c r="DQ142" s="123"/>
      <c r="DR142" s="123"/>
      <c r="DS142" s="123"/>
      <c r="DT142" s="123"/>
      <c r="DU142" s="123"/>
      <c r="DV142" s="123"/>
      <c r="DW142" s="123"/>
      <c r="DX142" s="123"/>
      <c r="DY142" s="123"/>
      <c r="DZ142" s="123"/>
      <c r="EA142" s="123"/>
      <c r="EB142" s="123"/>
      <c r="EC142" s="123"/>
      <c r="ED142" s="123"/>
      <c r="EE142" s="123"/>
      <c r="EF142" s="123"/>
      <c r="EG142" s="123"/>
      <c r="EH142" s="123"/>
      <c r="EI142" s="123"/>
      <c r="EJ142" s="123"/>
      <c r="EK142" s="123"/>
      <c r="EL142" s="123"/>
      <c r="EM142" s="123"/>
      <c r="EN142" s="123"/>
      <c r="EO142" s="123"/>
      <c r="EP142" s="123"/>
      <c r="EQ142" s="123"/>
      <c r="ER142" s="123"/>
      <c r="ES142" s="123"/>
      <c r="ET142" s="123"/>
      <c r="EU142" s="123"/>
      <c r="EV142" s="123"/>
      <c r="EW142" s="123"/>
      <c r="EX142" s="123"/>
      <c r="EY142" s="123"/>
      <c r="EZ142" s="123"/>
      <c r="FA142" s="123"/>
      <c r="FB142" s="123"/>
      <c r="FC142" s="123"/>
      <c r="FD142" s="123"/>
      <c r="FE142" s="123"/>
      <c r="FF142" s="123"/>
      <c r="FG142" s="123"/>
      <c r="FH142" s="123"/>
      <c r="FI142" s="123"/>
      <c r="FJ142" s="123"/>
      <c r="FK142" s="123"/>
      <c r="FL142" s="123"/>
      <c r="FM142" s="123"/>
      <c r="FN142" s="123"/>
      <c r="FO142" s="123"/>
      <c r="FP142" s="123"/>
      <c r="FQ142" s="123"/>
      <c r="FR142" s="123"/>
      <c r="FS142" s="123"/>
      <c r="FT142" s="123"/>
      <c r="FU142" s="123"/>
      <c r="FV142" s="123"/>
      <c r="FW142" s="123"/>
      <c r="FX142" s="123"/>
      <c r="FY142" s="123"/>
      <c r="FZ142" s="123"/>
      <c r="GA142" s="123"/>
      <c r="GB142" s="123"/>
      <c r="GC142" s="123"/>
      <c r="GD142" s="123"/>
      <c r="GE142" s="123"/>
      <c r="GF142" s="123"/>
      <c r="GG142" s="123"/>
      <c r="GH142" s="123"/>
      <c r="GI142" s="123"/>
      <c r="GJ142" s="123"/>
      <c r="GK142" s="123"/>
      <c r="GL142" s="123"/>
      <c r="GM142" s="123"/>
      <c r="GN142" s="123"/>
      <c r="GO142" s="123"/>
      <c r="GP142" s="123"/>
      <c r="GQ142" s="123"/>
      <c r="GR142" s="123"/>
      <c r="GS142" s="123"/>
      <c r="GT142" s="123"/>
      <c r="GU142" s="123"/>
      <c r="GV142" s="123"/>
      <c r="GW142" s="123"/>
      <c r="GX142" s="123"/>
      <c r="GY142" s="123"/>
      <c r="GZ142" s="123"/>
      <c r="HA142" s="123"/>
      <c r="HB142" s="123"/>
      <c r="HC142" s="123"/>
      <c r="HD142" s="123"/>
      <c r="HE142" s="123"/>
      <c r="HF142" s="123"/>
      <c r="HG142" s="123"/>
      <c r="HH142" s="123"/>
      <c r="HI142" s="123"/>
      <c r="HJ142" s="123"/>
      <c r="HK142" s="123"/>
      <c r="HL142" s="123"/>
      <c r="HM142" s="123"/>
      <c r="HN142" s="123"/>
      <c r="HO142" s="123"/>
      <c r="HP142" s="123"/>
      <c r="HQ142" s="123"/>
      <c r="HR142" s="123"/>
      <c r="HS142" s="123"/>
      <c r="HT142" s="123"/>
      <c r="HU142" s="123"/>
      <c r="HV142" s="123"/>
      <c r="HW142" s="123"/>
      <c r="HX142" s="123"/>
      <c r="HY142" s="123"/>
      <c r="HZ142" s="123"/>
      <c r="IA142" s="123"/>
      <c r="IB142" s="123"/>
      <c r="IC142" s="123"/>
      <c r="ID142" s="123"/>
      <c r="IE142" s="123"/>
      <c r="IF142" s="123"/>
      <c r="IG142" s="123"/>
      <c r="IH142" s="123"/>
      <c r="II142" s="123"/>
      <c r="IJ142" s="123"/>
      <c r="IK142" s="123"/>
      <c r="IL142" s="123"/>
      <c r="IM142" s="123"/>
      <c r="IN142" s="123"/>
      <c r="IO142" s="123"/>
      <c r="IP142" s="123"/>
      <c r="IQ142" s="123"/>
      <c r="IR142" s="123"/>
      <c r="IS142" s="123"/>
    </row>
    <row r="143" spans="1:253" s="124" customFormat="1" ht="37.5" hidden="1">
      <c r="A143" s="403" t="s">
        <v>462</v>
      </c>
      <c r="B143" s="423" t="s">
        <v>463</v>
      </c>
      <c r="C143" s="129"/>
      <c r="D143" s="422">
        <f>D144</f>
        <v>0</v>
      </c>
      <c r="E143" s="422"/>
      <c r="F143" s="422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  <c r="CV143" s="123"/>
      <c r="CW143" s="123"/>
      <c r="CX143" s="123"/>
      <c r="CY143" s="123"/>
      <c r="CZ143" s="123"/>
      <c r="DA143" s="123"/>
      <c r="DB143" s="123"/>
      <c r="DC143" s="123"/>
      <c r="DD143" s="123"/>
      <c r="DE143" s="123"/>
      <c r="DF143" s="123"/>
      <c r="DG143" s="123"/>
      <c r="DH143" s="123"/>
      <c r="DI143" s="123"/>
      <c r="DJ143" s="123"/>
      <c r="DK143" s="123"/>
      <c r="DL143" s="123"/>
      <c r="DM143" s="123"/>
      <c r="DN143" s="123"/>
      <c r="DO143" s="123"/>
      <c r="DP143" s="123"/>
      <c r="DQ143" s="123"/>
      <c r="DR143" s="123"/>
      <c r="DS143" s="123"/>
      <c r="DT143" s="123"/>
      <c r="DU143" s="123"/>
      <c r="DV143" s="123"/>
      <c r="DW143" s="123"/>
      <c r="DX143" s="123"/>
      <c r="DY143" s="123"/>
      <c r="DZ143" s="123"/>
      <c r="EA143" s="123"/>
      <c r="EB143" s="123"/>
      <c r="EC143" s="123"/>
      <c r="ED143" s="123"/>
      <c r="EE143" s="123"/>
      <c r="EF143" s="123"/>
      <c r="EG143" s="123"/>
      <c r="EH143" s="123"/>
      <c r="EI143" s="123"/>
      <c r="EJ143" s="123"/>
      <c r="EK143" s="123"/>
      <c r="EL143" s="123"/>
      <c r="EM143" s="123"/>
      <c r="EN143" s="123"/>
      <c r="EO143" s="123"/>
      <c r="EP143" s="123"/>
      <c r="EQ143" s="123"/>
      <c r="ER143" s="123"/>
      <c r="ES143" s="123"/>
      <c r="ET143" s="123"/>
      <c r="EU143" s="123"/>
      <c r="EV143" s="123"/>
      <c r="EW143" s="123"/>
      <c r="EX143" s="123"/>
      <c r="EY143" s="123"/>
      <c r="EZ143" s="123"/>
      <c r="FA143" s="123"/>
      <c r="FB143" s="123"/>
      <c r="FC143" s="123"/>
      <c r="FD143" s="123"/>
      <c r="FE143" s="123"/>
      <c r="FF143" s="123"/>
      <c r="FG143" s="123"/>
      <c r="FH143" s="123"/>
      <c r="FI143" s="123"/>
      <c r="FJ143" s="123"/>
      <c r="FK143" s="123"/>
      <c r="FL143" s="123"/>
      <c r="FM143" s="123"/>
      <c r="FN143" s="123"/>
      <c r="FO143" s="123"/>
      <c r="FP143" s="123"/>
      <c r="FQ143" s="123"/>
      <c r="FR143" s="123"/>
      <c r="FS143" s="123"/>
      <c r="FT143" s="123"/>
      <c r="FU143" s="123"/>
      <c r="FV143" s="123"/>
      <c r="FW143" s="123"/>
      <c r="FX143" s="123"/>
      <c r="FY143" s="123"/>
      <c r="FZ143" s="123"/>
      <c r="GA143" s="123"/>
      <c r="GB143" s="123"/>
      <c r="GC143" s="123"/>
      <c r="GD143" s="123"/>
      <c r="GE143" s="123"/>
      <c r="GF143" s="123"/>
      <c r="GG143" s="123"/>
      <c r="GH143" s="123"/>
      <c r="GI143" s="123"/>
      <c r="GJ143" s="123"/>
      <c r="GK143" s="123"/>
      <c r="GL143" s="123"/>
      <c r="GM143" s="123"/>
      <c r="GN143" s="123"/>
      <c r="GO143" s="123"/>
      <c r="GP143" s="123"/>
      <c r="GQ143" s="123"/>
      <c r="GR143" s="123"/>
      <c r="GS143" s="123"/>
      <c r="GT143" s="123"/>
      <c r="GU143" s="123"/>
      <c r="GV143" s="123"/>
      <c r="GW143" s="123"/>
      <c r="GX143" s="123"/>
      <c r="GY143" s="123"/>
      <c r="GZ143" s="123"/>
      <c r="HA143" s="123"/>
      <c r="HB143" s="123"/>
      <c r="HC143" s="123"/>
      <c r="HD143" s="123"/>
      <c r="HE143" s="123"/>
      <c r="HF143" s="123"/>
      <c r="HG143" s="123"/>
      <c r="HH143" s="123"/>
      <c r="HI143" s="123"/>
      <c r="HJ143" s="123"/>
      <c r="HK143" s="123"/>
      <c r="HL143" s="123"/>
      <c r="HM143" s="123"/>
      <c r="HN143" s="123"/>
      <c r="HO143" s="123"/>
      <c r="HP143" s="123"/>
      <c r="HQ143" s="123"/>
      <c r="HR143" s="123"/>
      <c r="HS143" s="123"/>
      <c r="HT143" s="123"/>
      <c r="HU143" s="123"/>
      <c r="HV143" s="123"/>
      <c r="HW143" s="123"/>
      <c r="HX143" s="123"/>
      <c r="HY143" s="123"/>
      <c r="HZ143" s="123"/>
      <c r="IA143" s="123"/>
      <c r="IB143" s="123"/>
      <c r="IC143" s="123"/>
      <c r="ID143" s="123"/>
      <c r="IE143" s="123"/>
      <c r="IF143" s="123"/>
      <c r="IG143" s="123"/>
      <c r="IH143" s="123"/>
      <c r="II143" s="123"/>
      <c r="IJ143" s="123"/>
      <c r="IK143" s="123"/>
      <c r="IL143" s="123"/>
      <c r="IM143" s="123"/>
      <c r="IN143" s="123"/>
      <c r="IO143" s="123"/>
      <c r="IP143" s="123"/>
      <c r="IQ143" s="123"/>
      <c r="IR143" s="123"/>
      <c r="IS143" s="123"/>
    </row>
    <row r="144" spans="1:253" s="124" customFormat="1" ht="37.5" hidden="1">
      <c r="A144" s="424" t="s">
        <v>292</v>
      </c>
      <c r="B144" s="423" t="s">
        <v>463</v>
      </c>
      <c r="C144" s="129" t="s">
        <v>243</v>
      </c>
      <c r="D144" s="422">
        <v>0</v>
      </c>
      <c r="E144" s="422"/>
      <c r="F144" s="422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3"/>
      <c r="BA144" s="123"/>
      <c r="BB144" s="123"/>
      <c r="BC144" s="123"/>
      <c r="BD144" s="123"/>
      <c r="BE144" s="123"/>
      <c r="BF144" s="123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3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3"/>
      <c r="CE144" s="123"/>
      <c r="CF144" s="123"/>
      <c r="CG144" s="123"/>
      <c r="CH144" s="123"/>
      <c r="CI144" s="123"/>
      <c r="CJ144" s="123"/>
      <c r="CK144" s="123"/>
      <c r="CL144" s="123"/>
      <c r="CM144" s="123"/>
      <c r="CN144" s="123"/>
      <c r="CO144" s="123"/>
      <c r="CP144" s="123"/>
      <c r="CQ144" s="123"/>
      <c r="CR144" s="123"/>
      <c r="CS144" s="123"/>
      <c r="CT144" s="123"/>
      <c r="CU144" s="123"/>
      <c r="CV144" s="123"/>
      <c r="CW144" s="123"/>
      <c r="CX144" s="123"/>
      <c r="CY144" s="123"/>
      <c r="CZ144" s="123"/>
      <c r="DA144" s="123"/>
      <c r="DB144" s="123"/>
      <c r="DC144" s="123"/>
      <c r="DD144" s="123"/>
      <c r="DE144" s="123"/>
      <c r="DF144" s="123"/>
      <c r="DG144" s="123"/>
      <c r="DH144" s="123"/>
      <c r="DI144" s="123"/>
      <c r="DJ144" s="123"/>
      <c r="DK144" s="123"/>
      <c r="DL144" s="123"/>
      <c r="DM144" s="123"/>
      <c r="DN144" s="123"/>
      <c r="DO144" s="123"/>
      <c r="DP144" s="123"/>
      <c r="DQ144" s="123"/>
      <c r="DR144" s="123"/>
      <c r="DS144" s="123"/>
      <c r="DT144" s="123"/>
      <c r="DU144" s="123"/>
      <c r="DV144" s="123"/>
      <c r="DW144" s="123"/>
      <c r="DX144" s="123"/>
      <c r="DY144" s="123"/>
      <c r="DZ144" s="123"/>
      <c r="EA144" s="123"/>
      <c r="EB144" s="123"/>
      <c r="EC144" s="123"/>
      <c r="ED144" s="123"/>
      <c r="EE144" s="123"/>
      <c r="EF144" s="123"/>
      <c r="EG144" s="123"/>
      <c r="EH144" s="123"/>
      <c r="EI144" s="123"/>
      <c r="EJ144" s="123"/>
      <c r="EK144" s="123"/>
      <c r="EL144" s="123"/>
      <c r="EM144" s="123"/>
      <c r="EN144" s="123"/>
      <c r="EO144" s="123"/>
      <c r="EP144" s="123"/>
      <c r="EQ144" s="123"/>
      <c r="ER144" s="123"/>
      <c r="ES144" s="123"/>
      <c r="ET144" s="123"/>
      <c r="EU144" s="123"/>
      <c r="EV144" s="123"/>
      <c r="EW144" s="123"/>
      <c r="EX144" s="123"/>
      <c r="EY144" s="123"/>
      <c r="EZ144" s="123"/>
      <c r="FA144" s="123"/>
      <c r="FB144" s="123"/>
      <c r="FC144" s="123"/>
      <c r="FD144" s="123"/>
      <c r="FE144" s="123"/>
      <c r="FF144" s="123"/>
      <c r="FG144" s="123"/>
      <c r="FH144" s="123"/>
      <c r="FI144" s="123"/>
      <c r="FJ144" s="123"/>
      <c r="FK144" s="123"/>
      <c r="FL144" s="123"/>
      <c r="FM144" s="123"/>
      <c r="FN144" s="123"/>
      <c r="FO144" s="123"/>
      <c r="FP144" s="123"/>
      <c r="FQ144" s="123"/>
      <c r="FR144" s="123"/>
      <c r="FS144" s="123"/>
      <c r="FT144" s="123"/>
      <c r="FU144" s="123"/>
      <c r="FV144" s="123"/>
      <c r="FW144" s="123"/>
      <c r="FX144" s="123"/>
      <c r="FY144" s="123"/>
      <c r="FZ144" s="123"/>
      <c r="GA144" s="123"/>
      <c r="GB144" s="123"/>
      <c r="GC144" s="123"/>
      <c r="GD144" s="123"/>
      <c r="GE144" s="123"/>
      <c r="GF144" s="123"/>
      <c r="GG144" s="123"/>
      <c r="GH144" s="123"/>
      <c r="GI144" s="123"/>
      <c r="GJ144" s="123"/>
      <c r="GK144" s="123"/>
      <c r="GL144" s="123"/>
      <c r="GM144" s="123"/>
      <c r="GN144" s="123"/>
      <c r="GO144" s="123"/>
      <c r="GP144" s="123"/>
      <c r="GQ144" s="123"/>
      <c r="GR144" s="123"/>
      <c r="GS144" s="123"/>
      <c r="GT144" s="123"/>
      <c r="GU144" s="123"/>
      <c r="GV144" s="123"/>
      <c r="GW144" s="123"/>
      <c r="GX144" s="123"/>
      <c r="GY144" s="123"/>
      <c r="GZ144" s="123"/>
      <c r="HA144" s="123"/>
      <c r="HB144" s="123"/>
      <c r="HC144" s="123"/>
      <c r="HD144" s="123"/>
      <c r="HE144" s="123"/>
      <c r="HF144" s="123"/>
      <c r="HG144" s="123"/>
      <c r="HH144" s="123"/>
      <c r="HI144" s="123"/>
      <c r="HJ144" s="123"/>
      <c r="HK144" s="123"/>
      <c r="HL144" s="123"/>
      <c r="HM144" s="123"/>
      <c r="HN144" s="123"/>
      <c r="HO144" s="123"/>
      <c r="HP144" s="123"/>
      <c r="HQ144" s="123"/>
      <c r="HR144" s="123"/>
      <c r="HS144" s="123"/>
      <c r="HT144" s="123"/>
      <c r="HU144" s="123"/>
      <c r="HV144" s="123"/>
      <c r="HW144" s="123"/>
      <c r="HX144" s="123"/>
      <c r="HY144" s="123"/>
      <c r="HZ144" s="123"/>
      <c r="IA144" s="123"/>
      <c r="IB144" s="123"/>
      <c r="IC144" s="123"/>
      <c r="ID144" s="123"/>
      <c r="IE144" s="123"/>
      <c r="IF144" s="123"/>
      <c r="IG144" s="123"/>
      <c r="IH144" s="123"/>
      <c r="II144" s="123"/>
      <c r="IJ144" s="123"/>
      <c r="IK144" s="123"/>
      <c r="IL144" s="123"/>
      <c r="IM144" s="123"/>
      <c r="IN144" s="123"/>
      <c r="IO144" s="123"/>
      <c r="IP144" s="123"/>
      <c r="IQ144" s="123"/>
      <c r="IR144" s="123"/>
      <c r="IS144" s="123"/>
    </row>
    <row r="145" spans="1:253" s="124" customFormat="1" ht="37.5">
      <c r="A145" s="403" t="s">
        <v>464</v>
      </c>
      <c r="B145" s="423" t="s">
        <v>465</v>
      </c>
      <c r="C145" s="129"/>
      <c r="D145" s="422">
        <f t="shared" ref="D145:F146" si="7">D146</f>
        <v>240804</v>
      </c>
      <c r="E145" s="422">
        <f t="shared" si="7"/>
        <v>1000000</v>
      </c>
      <c r="F145" s="422">
        <f t="shared" si="7"/>
        <v>1000000</v>
      </c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3"/>
      <c r="AX145" s="123"/>
      <c r="AY145" s="123"/>
      <c r="AZ145" s="123"/>
      <c r="BA145" s="123"/>
      <c r="BB145" s="123"/>
      <c r="BC145" s="123"/>
      <c r="BD145" s="123"/>
      <c r="BE145" s="123"/>
      <c r="BF145" s="123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3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3"/>
      <c r="CE145" s="123"/>
      <c r="CF145" s="123"/>
      <c r="CG145" s="123"/>
      <c r="CH145" s="123"/>
      <c r="CI145" s="123"/>
      <c r="CJ145" s="123"/>
      <c r="CK145" s="123"/>
      <c r="CL145" s="123"/>
      <c r="CM145" s="123"/>
      <c r="CN145" s="123"/>
      <c r="CO145" s="123"/>
      <c r="CP145" s="123"/>
      <c r="CQ145" s="123"/>
      <c r="CR145" s="123"/>
      <c r="CS145" s="123"/>
      <c r="CT145" s="123"/>
      <c r="CU145" s="123"/>
      <c r="CV145" s="123"/>
      <c r="CW145" s="123"/>
      <c r="CX145" s="123"/>
      <c r="CY145" s="123"/>
      <c r="CZ145" s="123"/>
      <c r="DA145" s="123"/>
      <c r="DB145" s="123"/>
      <c r="DC145" s="123"/>
      <c r="DD145" s="123"/>
      <c r="DE145" s="123"/>
      <c r="DF145" s="123"/>
      <c r="DG145" s="123"/>
      <c r="DH145" s="123"/>
      <c r="DI145" s="123"/>
      <c r="DJ145" s="123"/>
      <c r="DK145" s="123"/>
      <c r="DL145" s="123"/>
      <c r="DM145" s="123"/>
      <c r="DN145" s="123"/>
      <c r="DO145" s="123"/>
      <c r="DP145" s="123"/>
      <c r="DQ145" s="123"/>
      <c r="DR145" s="123"/>
      <c r="DS145" s="123"/>
      <c r="DT145" s="123"/>
      <c r="DU145" s="123"/>
      <c r="DV145" s="123"/>
      <c r="DW145" s="123"/>
      <c r="DX145" s="123"/>
      <c r="DY145" s="123"/>
      <c r="DZ145" s="123"/>
      <c r="EA145" s="123"/>
      <c r="EB145" s="123"/>
      <c r="EC145" s="123"/>
      <c r="ED145" s="123"/>
      <c r="EE145" s="123"/>
      <c r="EF145" s="123"/>
      <c r="EG145" s="123"/>
      <c r="EH145" s="123"/>
      <c r="EI145" s="123"/>
      <c r="EJ145" s="123"/>
      <c r="EK145" s="123"/>
      <c r="EL145" s="123"/>
      <c r="EM145" s="123"/>
      <c r="EN145" s="123"/>
      <c r="EO145" s="123"/>
      <c r="EP145" s="123"/>
      <c r="EQ145" s="123"/>
      <c r="ER145" s="123"/>
      <c r="ES145" s="123"/>
      <c r="ET145" s="123"/>
      <c r="EU145" s="123"/>
      <c r="EV145" s="123"/>
      <c r="EW145" s="123"/>
      <c r="EX145" s="123"/>
      <c r="EY145" s="123"/>
      <c r="EZ145" s="123"/>
      <c r="FA145" s="123"/>
      <c r="FB145" s="123"/>
      <c r="FC145" s="123"/>
      <c r="FD145" s="123"/>
      <c r="FE145" s="123"/>
      <c r="FF145" s="123"/>
      <c r="FG145" s="123"/>
      <c r="FH145" s="123"/>
      <c r="FI145" s="123"/>
      <c r="FJ145" s="123"/>
      <c r="FK145" s="123"/>
      <c r="FL145" s="123"/>
      <c r="FM145" s="123"/>
      <c r="FN145" s="123"/>
      <c r="FO145" s="123"/>
      <c r="FP145" s="123"/>
      <c r="FQ145" s="123"/>
      <c r="FR145" s="123"/>
      <c r="FS145" s="123"/>
      <c r="FT145" s="123"/>
      <c r="FU145" s="123"/>
      <c r="FV145" s="123"/>
      <c r="FW145" s="123"/>
      <c r="FX145" s="123"/>
      <c r="FY145" s="123"/>
      <c r="FZ145" s="123"/>
      <c r="GA145" s="123"/>
      <c r="GB145" s="123"/>
      <c r="GC145" s="123"/>
      <c r="GD145" s="123"/>
      <c r="GE145" s="123"/>
      <c r="GF145" s="123"/>
      <c r="GG145" s="123"/>
      <c r="GH145" s="123"/>
      <c r="GI145" s="123"/>
      <c r="GJ145" s="123"/>
      <c r="GK145" s="123"/>
      <c r="GL145" s="123"/>
      <c r="GM145" s="123"/>
      <c r="GN145" s="123"/>
      <c r="GO145" s="123"/>
      <c r="GP145" s="123"/>
      <c r="GQ145" s="123"/>
      <c r="GR145" s="123"/>
      <c r="GS145" s="123"/>
      <c r="GT145" s="123"/>
      <c r="GU145" s="123"/>
      <c r="GV145" s="123"/>
      <c r="GW145" s="123"/>
      <c r="GX145" s="123"/>
      <c r="GY145" s="123"/>
      <c r="GZ145" s="123"/>
      <c r="HA145" s="123"/>
      <c r="HB145" s="123"/>
      <c r="HC145" s="123"/>
      <c r="HD145" s="123"/>
      <c r="HE145" s="123"/>
      <c r="HF145" s="123"/>
      <c r="HG145" s="123"/>
      <c r="HH145" s="123"/>
      <c r="HI145" s="123"/>
      <c r="HJ145" s="123"/>
      <c r="HK145" s="123"/>
      <c r="HL145" s="123"/>
      <c r="HM145" s="123"/>
      <c r="HN145" s="123"/>
      <c r="HO145" s="123"/>
      <c r="HP145" s="123"/>
      <c r="HQ145" s="123"/>
      <c r="HR145" s="123"/>
      <c r="HS145" s="123"/>
      <c r="HT145" s="123"/>
      <c r="HU145" s="123"/>
      <c r="HV145" s="123"/>
      <c r="HW145" s="123"/>
      <c r="HX145" s="123"/>
      <c r="HY145" s="123"/>
      <c r="HZ145" s="123"/>
      <c r="IA145" s="123"/>
      <c r="IB145" s="123"/>
      <c r="IC145" s="123"/>
      <c r="ID145" s="123"/>
      <c r="IE145" s="123"/>
      <c r="IF145" s="123"/>
      <c r="IG145" s="123"/>
      <c r="IH145" s="123"/>
      <c r="II145" s="123"/>
      <c r="IJ145" s="123"/>
      <c r="IK145" s="123"/>
      <c r="IL145" s="123"/>
      <c r="IM145" s="123"/>
      <c r="IN145" s="123"/>
      <c r="IO145" s="123"/>
      <c r="IP145" s="123"/>
      <c r="IQ145" s="123"/>
      <c r="IR145" s="123"/>
      <c r="IS145" s="123"/>
    </row>
    <row r="146" spans="1:253" s="124" customFormat="1" ht="37.5">
      <c r="A146" s="403" t="s">
        <v>462</v>
      </c>
      <c r="B146" s="423" t="s">
        <v>466</v>
      </c>
      <c r="C146" s="129"/>
      <c r="D146" s="422">
        <f t="shared" si="7"/>
        <v>240804</v>
      </c>
      <c r="E146" s="422">
        <f t="shared" si="7"/>
        <v>1000000</v>
      </c>
      <c r="F146" s="422">
        <f t="shared" si="7"/>
        <v>1000000</v>
      </c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3"/>
      <c r="AX146" s="123"/>
      <c r="AY146" s="123"/>
      <c r="AZ146" s="123"/>
      <c r="BA146" s="123"/>
      <c r="BB146" s="123"/>
      <c r="BC146" s="123"/>
      <c r="BD146" s="123"/>
      <c r="BE146" s="123"/>
      <c r="BF146" s="123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3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3"/>
      <c r="CE146" s="123"/>
      <c r="CF146" s="123"/>
      <c r="CG146" s="123"/>
      <c r="CH146" s="123"/>
      <c r="CI146" s="123"/>
      <c r="CJ146" s="123"/>
      <c r="CK146" s="123"/>
      <c r="CL146" s="123"/>
      <c r="CM146" s="123"/>
      <c r="CN146" s="123"/>
      <c r="CO146" s="123"/>
      <c r="CP146" s="123"/>
      <c r="CQ146" s="123"/>
      <c r="CR146" s="123"/>
      <c r="CS146" s="123"/>
      <c r="CT146" s="123"/>
      <c r="CU146" s="123"/>
      <c r="CV146" s="123"/>
      <c r="CW146" s="123"/>
      <c r="CX146" s="123"/>
      <c r="CY146" s="123"/>
      <c r="CZ146" s="123"/>
      <c r="DA146" s="123"/>
      <c r="DB146" s="123"/>
      <c r="DC146" s="123"/>
      <c r="DD146" s="123"/>
      <c r="DE146" s="123"/>
      <c r="DF146" s="123"/>
      <c r="DG146" s="123"/>
      <c r="DH146" s="123"/>
      <c r="DI146" s="123"/>
      <c r="DJ146" s="123"/>
      <c r="DK146" s="123"/>
      <c r="DL146" s="123"/>
      <c r="DM146" s="123"/>
      <c r="DN146" s="123"/>
      <c r="DO146" s="123"/>
      <c r="DP146" s="123"/>
      <c r="DQ146" s="123"/>
      <c r="DR146" s="123"/>
      <c r="DS146" s="123"/>
      <c r="DT146" s="123"/>
      <c r="DU146" s="123"/>
      <c r="DV146" s="123"/>
      <c r="DW146" s="123"/>
      <c r="DX146" s="123"/>
      <c r="DY146" s="123"/>
      <c r="DZ146" s="123"/>
      <c r="EA146" s="123"/>
      <c r="EB146" s="123"/>
      <c r="EC146" s="123"/>
      <c r="ED146" s="123"/>
      <c r="EE146" s="123"/>
      <c r="EF146" s="123"/>
      <c r="EG146" s="123"/>
      <c r="EH146" s="123"/>
      <c r="EI146" s="123"/>
      <c r="EJ146" s="123"/>
      <c r="EK146" s="123"/>
      <c r="EL146" s="123"/>
      <c r="EM146" s="123"/>
      <c r="EN146" s="123"/>
      <c r="EO146" s="123"/>
      <c r="EP146" s="123"/>
      <c r="EQ146" s="123"/>
      <c r="ER146" s="123"/>
      <c r="ES146" s="123"/>
      <c r="ET146" s="123"/>
      <c r="EU146" s="123"/>
      <c r="EV146" s="123"/>
      <c r="EW146" s="123"/>
      <c r="EX146" s="123"/>
      <c r="EY146" s="123"/>
      <c r="EZ146" s="123"/>
      <c r="FA146" s="123"/>
      <c r="FB146" s="123"/>
      <c r="FC146" s="123"/>
      <c r="FD146" s="123"/>
      <c r="FE146" s="123"/>
      <c r="FF146" s="123"/>
      <c r="FG146" s="123"/>
      <c r="FH146" s="123"/>
      <c r="FI146" s="123"/>
      <c r="FJ146" s="123"/>
      <c r="FK146" s="123"/>
      <c r="FL146" s="123"/>
      <c r="FM146" s="123"/>
      <c r="FN146" s="123"/>
      <c r="FO146" s="123"/>
      <c r="FP146" s="123"/>
      <c r="FQ146" s="123"/>
      <c r="FR146" s="123"/>
      <c r="FS146" s="123"/>
      <c r="FT146" s="123"/>
      <c r="FU146" s="123"/>
      <c r="FV146" s="123"/>
      <c r="FW146" s="123"/>
      <c r="FX146" s="123"/>
      <c r="FY146" s="123"/>
      <c r="FZ146" s="123"/>
      <c r="GA146" s="123"/>
      <c r="GB146" s="123"/>
      <c r="GC146" s="123"/>
      <c r="GD146" s="123"/>
      <c r="GE146" s="123"/>
      <c r="GF146" s="123"/>
      <c r="GG146" s="123"/>
      <c r="GH146" s="123"/>
      <c r="GI146" s="123"/>
      <c r="GJ146" s="123"/>
      <c r="GK146" s="123"/>
      <c r="GL146" s="123"/>
      <c r="GM146" s="123"/>
      <c r="GN146" s="123"/>
      <c r="GO146" s="123"/>
      <c r="GP146" s="123"/>
      <c r="GQ146" s="123"/>
      <c r="GR146" s="123"/>
      <c r="GS146" s="123"/>
      <c r="GT146" s="123"/>
      <c r="GU146" s="123"/>
      <c r="GV146" s="123"/>
      <c r="GW146" s="123"/>
      <c r="GX146" s="123"/>
      <c r="GY146" s="123"/>
      <c r="GZ146" s="123"/>
      <c r="HA146" s="123"/>
      <c r="HB146" s="123"/>
      <c r="HC146" s="123"/>
      <c r="HD146" s="123"/>
      <c r="HE146" s="123"/>
      <c r="HF146" s="123"/>
      <c r="HG146" s="123"/>
      <c r="HH146" s="123"/>
      <c r="HI146" s="123"/>
      <c r="HJ146" s="123"/>
      <c r="HK146" s="123"/>
      <c r="HL146" s="123"/>
      <c r="HM146" s="123"/>
      <c r="HN146" s="123"/>
      <c r="HO146" s="123"/>
      <c r="HP146" s="123"/>
      <c r="HQ146" s="123"/>
      <c r="HR146" s="123"/>
      <c r="HS146" s="123"/>
      <c r="HT146" s="123"/>
      <c r="HU146" s="123"/>
      <c r="HV146" s="123"/>
      <c r="HW146" s="123"/>
      <c r="HX146" s="123"/>
      <c r="HY146" s="123"/>
      <c r="HZ146" s="123"/>
      <c r="IA146" s="123"/>
      <c r="IB146" s="123"/>
      <c r="IC146" s="123"/>
      <c r="ID146" s="123"/>
      <c r="IE146" s="123"/>
      <c r="IF146" s="123"/>
      <c r="IG146" s="123"/>
      <c r="IH146" s="123"/>
      <c r="II146" s="123"/>
      <c r="IJ146" s="123"/>
      <c r="IK146" s="123"/>
      <c r="IL146" s="123"/>
      <c r="IM146" s="123"/>
      <c r="IN146" s="123"/>
      <c r="IO146" s="123"/>
      <c r="IP146" s="123"/>
      <c r="IQ146" s="123"/>
      <c r="IR146" s="123"/>
      <c r="IS146" s="123"/>
    </row>
    <row r="147" spans="1:253" s="124" customFormat="1" ht="37.5">
      <c r="A147" s="424" t="s">
        <v>292</v>
      </c>
      <c r="B147" s="423" t="s">
        <v>466</v>
      </c>
      <c r="C147" s="129" t="s">
        <v>243</v>
      </c>
      <c r="D147" s="422">
        <v>240804</v>
      </c>
      <c r="E147" s="422">
        <v>1000000</v>
      </c>
      <c r="F147" s="422">
        <v>1000000</v>
      </c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X147" s="123"/>
      <c r="AY147" s="123"/>
      <c r="AZ147" s="123"/>
      <c r="BA147" s="123"/>
      <c r="BB147" s="123"/>
      <c r="BC147" s="123"/>
      <c r="BD147" s="123"/>
      <c r="BE147" s="123"/>
      <c r="BF147" s="123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3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3"/>
      <c r="CE147" s="123"/>
      <c r="CF147" s="123"/>
      <c r="CG147" s="123"/>
      <c r="CH147" s="123"/>
      <c r="CI147" s="123"/>
      <c r="CJ147" s="123"/>
      <c r="CK147" s="123"/>
      <c r="CL147" s="123"/>
      <c r="CM147" s="123"/>
      <c r="CN147" s="123"/>
      <c r="CO147" s="123"/>
      <c r="CP147" s="123"/>
      <c r="CQ147" s="123"/>
      <c r="CR147" s="123"/>
      <c r="CS147" s="123"/>
      <c r="CT147" s="123"/>
      <c r="CU147" s="123"/>
      <c r="CV147" s="123"/>
      <c r="CW147" s="123"/>
      <c r="CX147" s="123"/>
      <c r="CY147" s="123"/>
      <c r="CZ147" s="123"/>
      <c r="DA147" s="123"/>
      <c r="DB147" s="123"/>
      <c r="DC147" s="123"/>
      <c r="DD147" s="123"/>
      <c r="DE147" s="123"/>
      <c r="DF147" s="123"/>
      <c r="DG147" s="123"/>
      <c r="DH147" s="123"/>
      <c r="DI147" s="123"/>
      <c r="DJ147" s="123"/>
      <c r="DK147" s="123"/>
      <c r="DL147" s="123"/>
      <c r="DM147" s="123"/>
      <c r="DN147" s="123"/>
      <c r="DO147" s="123"/>
      <c r="DP147" s="123"/>
      <c r="DQ147" s="123"/>
      <c r="DR147" s="123"/>
      <c r="DS147" s="123"/>
      <c r="DT147" s="123"/>
      <c r="DU147" s="123"/>
      <c r="DV147" s="123"/>
      <c r="DW147" s="123"/>
      <c r="DX147" s="123"/>
      <c r="DY147" s="123"/>
      <c r="DZ147" s="123"/>
      <c r="EA147" s="123"/>
      <c r="EB147" s="123"/>
      <c r="EC147" s="123"/>
      <c r="ED147" s="123"/>
      <c r="EE147" s="123"/>
      <c r="EF147" s="123"/>
      <c r="EG147" s="123"/>
      <c r="EH147" s="123"/>
      <c r="EI147" s="123"/>
      <c r="EJ147" s="123"/>
      <c r="EK147" s="123"/>
      <c r="EL147" s="123"/>
      <c r="EM147" s="123"/>
      <c r="EN147" s="123"/>
      <c r="EO147" s="123"/>
      <c r="EP147" s="123"/>
      <c r="EQ147" s="123"/>
      <c r="ER147" s="123"/>
      <c r="ES147" s="123"/>
      <c r="ET147" s="123"/>
      <c r="EU147" s="123"/>
      <c r="EV147" s="123"/>
      <c r="EW147" s="123"/>
      <c r="EX147" s="123"/>
      <c r="EY147" s="123"/>
      <c r="EZ147" s="123"/>
      <c r="FA147" s="123"/>
      <c r="FB147" s="123"/>
      <c r="FC147" s="123"/>
      <c r="FD147" s="123"/>
      <c r="FE147" s="123"/>
      <c r="FF147" s="123"/>
      <c r="FG147" s="123"/>
      <c r="FH147" s="123"/>
      <c r="FI147" s="123"/>
      <c r="FJ147" s="123"/>
      <c r="FK147" s="123"/>
      <c r="FL147" s="123"/>
      <c r="FM147" s="123"/>
      <c r="FN147" s="123"/>
      <c r="FO147" s="123"/>
      <c r="FP147" s="123"/>
      <c r="FQ147" s="123"/>
      <c r="FR147" s="123"/>
      <c r="FS147" s="123"/>
      <c r="FT147" s="123"/>
      <c r="FU147" s="123"/>
      <c r="FV147" s="123"/>
      <c r="FW147" s="123"/>
      <c r="FX147" s="123"/>
      <c r="FY147" s="123"/>
      <c r="FZ147" s="123"/>
      <c r="GA147" s="123"/>
      <c r="GB147" s="123"/>
      <c r="GC147" s="123"/>
      <c r="GD147" s="123"/>
      <c r="GE147" s="123"/>
      <c r="GF147" s="123"/>
      <c r="GG147" s="123"/>
      <c r="GH147" s="123"/>
      <c r="GI147" s="123"/>
      <c r="GJ147" s="123"/>
      <c r="GK147" s="123"/>
      <c r="GL147" s="123"/>
      <c r="GM147" s="123"/>
      <c r="GN147" s="123"/>
      <c r="GO147" s="123"/>
      <c r="GP147" s="123"/>
      <c r="GQ147" s="123"/>
      <c r="GR147" s="123"/>
      <c r="GS147" s="123"/>
      <c r="GT147" s="123"/>
      <c r="GU147" s="123"/>
      <c r="GV147" s="123"/>
      <c r="GW147" s="123"/>
      <c r="GX147" s="123"/>
      <c r="GY147" s="123"/>
      <c r="GZ147" s="123"/>
      <c r="HA147" s="123"/>
      <c r="HB147" s="123"/>
      <c r="HC147" s="123"/>
      <c r="HD147" s="123"/>
      <c r="HE147" s="123"/>
      <c r="HF147" s="123"/>
      <c r="HG147" s="123"/>
      <c r="HH147" s="123"/>
      <c r="HI147" s="123"/>
      <c r="HJ147" s="123"/>
      <c r="HK147" s="123"/>
      <c r="HL147" s="123"/>
      <c r="HM147" s="123"/>
      <c r="HN147" s="123"/>
      <c r="HO147" s="123"/>
      <c r="HP147" s="123"/>
      <c r="HQ147" s="123"/>
      <c r="HR147" s="123"/>
      <c r="HS147" s="123"/>
      <c r="HT147" s="123"/>
      <c r="HU147" s="123"/>
      <c r="HV147" s="123"/>
      <c r="HW147" s="123"/>
      <c r="HX147" s="123"/>
      <c r="HY147" s="123"/>
      <c r="HZ147" s="123"/>
      <c r="IA147" s="123"/>
      <c r="IB147" s="123"/>
      <c r="IC147" s="123"/>
      <c r="ID147" s="123"/>
      <c r="IE147" s="123"/>
      <c r="IF147" s="123"/>
      <c r="IG147" s="123"/>
      <c r="IH147" s="123"/>
      <c r="II147" s="123"/>
      <c r="IJ147" s="123"/>
      <c r="IK147" s="123"/>
      <c r="IL147" s="123"/>
      <c r="IM147" s="123"/>
      <c r="IN147" s="123"/>
      <c r="IO147" s="123"/>
      <c r="IP147" s="123"/>
      <c r="IQ147" s="123"/>
      <c r="IR147" s="123"/>
      <c r="IS147" s="123"/>
    </row>
    <row r="148" spans="1:253" s="124" customFormat="1" ht="75">
      <c r="A148" s="375" t="s">
        <v>456</v>
      </c>
      <c r="B148" s="407" t="s">
        <v>457</v>
      </c>
      <c r="C148" s="129"/>
      <c r="D148" s="396">
        <f t="shared" ref="D148:F149" si="8">D149</f>
        <v>1126526</v>
      </c>
      <c r="E148" s="396">
        <f t="shared" si="8"/>
        <v>0</v>
      </c>
      <c r="F148" s="396">
        <f t="shared" si="8"/>
        <v>0</v>
      </c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X148" s="123"/>
      <c r="AY148" s="123"/>
      <c r="AZ148" s="123"/>
      <c r="BA148" s="123"/>
      <c r="BB148" s="123"/>
      <c r="BC148" s="123"/>
      <c r="BD148" s="123"/>
      <c r="BE148" s="123"/>
      <c r="BF148" s="123"/>
      <c r="BG148" s="123"/>
      <c r="BH148" s="123"/>
      <c r="BI148" s="123"/>
      <c r="BJ148" s="123"/>
      <c r="BK148" s="123"/>
      <c r="BL148" s="123"/>
      <c r="BM148" s="123"/>
      <c r="BN148" s="123"/>
      <c r="BO148" s="123"/>
      <c r="BP148" s="123"/>
      <c r="BQ148" s="123"/>
      <c r="BR148" s="123"/>
      <c r="BS148" s="123"/>
      <c r="BT148" s="123"/>
      <c r="BU148" s="123"/>
      <c r="BV148" s="123"/>
      <c r="BW148" s="123"/>
      <c r="BX148" s="123"/>
      <c r="BY148" s="123"/>
      <c r="BZ148" s="123"/>
      <c r="CA148" s="123"/>
      <c r="CB148" s="123"/>
      <c r="CC148" s="123"/>
      <c r="CD148" s="123"/>
      <c r="CE148" s="123"/>
      <c r="CF148" s="123"/>
      <c r="CG148" s="123"/>
      <c r="CH148" s="123"/>
      <c r="CI148" s="123"/>
      <c r="CJ148" s="123"/>
      <c r="CK148" s="123"/>
      <c r="CL148" s="123"/>
      <c r="CM148" s="123"/>
      <c r="CN148" s="123"/>
      <c r="CO148" s="123"/>
      <c r="CP148" s="123"/>
      <c r="CQ148" s="123"/>
      <c r="CR148" s="123"/>
      <c r="CS148" s="123"/>
      <c r="CT148" s="123"/>
      <c r="CU148" s="123"/>
      <c r="CV148" s="123"/>
      <c r="CW148" s="123"/>
      <c r="CX148" s="123"/>
      <c r="CY148" s="123"/>
      <c r="CZ148" s="123"/>
      <c r="DA148" s="123"/>
      <c r="DB148" s="123"/>
      <c r="DC148" s="123"/>
      <c r="DD148" s="123"/>
      <c r="DE148" s="123"/>
      <c r="DF148" s="123"/>
      <c r="DG148" s="123"/>
      <c r="DH148" s="123"/>
      <c r="DI148" s="123"/>
      <c r="DJ148" s="123"/>
      <c r="DK148" s="123"/>
      <c r="DL148" s="123"/>
      <c r="DM148" s="123"/>
      <c r="DN148" s="123"/>
      <c r="DO148" s="123"/>
      <c r="DP148" s="123"/>
      <c r="DQ148" s="123"/>
      <c r="DR148" s="123"/>
      <c r="DS148" s="123"/>
      <c r="DT148" s="123"/>
      <c r="DU148" s="123"/>
      <c r="DV148" s="123"/>
      <c r="DW148" s="123"/>
      <c r="DX148" s="123"/>
      <c r="DY148" s="123"/>
      <c r="DZ148" s="123"/>
      <c r="EA148" s="123"/>
      <c r="EB148" s="123"/>
      <c r="EC148" s="123"/>
      <c r="ED148" s="123"/>
      <c r="EE148" s="123"/>
      <c r="EF148" s="123"/>
      <c r="EG148" s="123"/>
      <c r="EH148" s="123"/>
      <c r="EI148" s="123"/>
      <c r="EJ148" s="123"/>
      <c r="EK148" s="123"/>
      <c r="EL148" s="123"/>
      <c r="EM148" s="123"/>
      <c r="EN148" s="123"/>
      <c r="EO148" s="123"/>
      <c r="EP148" s="123"/>
      <c r="EQ148" s="123"/>
      <c r="ER148" s="123"/>
      <c r="ES148" s="123"/>
      <c r="ET148" s="123"/>
      <c r="EU148" s="123"/>
      <c r="EV148" s="123"/>
      <c r="EW148" s="123"/>
      <c r="EX148" s="123"/>
      <c r="EY148" s="123"/>
      <c r="EZ148" s="123"/>
      <c r="FA148" s="123"/>
      <c r="FB148" s="123"/>
      <c r="FC148" s="123"/>
      <c r="FD148" s="123"/>
      <c r="FE148" s="123"/>
      <c r="FF148" s="123"/>
      <c r="FG148" s="123"/>
      <c r="FH148" s="123"/>
      <c r="FI148" s="123"/>
      <c r="FJ148" s="123"/>
      <c r="FK148" s="123"/>
      <c r="FL148" s="123"/>
      <c r="FM148" s="123"/>
      <c r="FN148" s="123"/>
      <c r="FO148" s="123"/>
      <c r="FP148" s="123"/>
      <c r="FQ148" s="123"/>
      <c r="FR148" s="123"/>
      <c r="FS148" s="123"/>
      <c r="FT148" s="123"/>
      <c r="FU148" s="123"/>
      <c r="FV148" s="123"/>
      <c r="FW148" s="123"/>
      <c r="FX148" s="123"/>
      <c r="FY148" s="123"/>
      <c r="FZ148" s="123"/>
      <c r="GA148" s="123"/>
      <c r="GB148" s="123"/>
      <c r="GC148" s="123"/>
      <c r="GD148" s="123"/>
      <c r="GE148" s="123"/>
      <c r="GF148" s="123"/>
      <c r="GG148" s="123"/>
      <c r="GH148" s="123"/>
      <c r="GI148" s="123"/>
      <c r="GJ148" s="123"/>
      <c r="GK148" s="123"/>
      <c r="GL148" s="123"/>
      <c r="GM148" s="123"/>
      <c r="GN148" s="123"/>
      <c r="GO148" s="123"/>
      <c r="GP148" s="123"/>
      <c r="GQ148" s="123"/>
      <c r="GR148" s="123"/>
      <c r="GS148" s="123"/>
      <c r="GT148" s="123"/>
      <c r="GU148" s="123"/>
      <c r="GV148" s="123"/>
      <c r="GW148" s="123"/>
      <c r="GX148" s="123"/>
      <c r="GY148" s="123"/>
      <c r="GZ148" s="123"/>
      <c r="HA148" s="123"/>
      <c r="HB148" s="123"/>
      <c r="HC148" s="123"/>
      <c r="HD148" s="123"/>
      <c r="HE148" s="123"/>
      <c r="HF148" s="123"/>
      <c r="HG148" s="123"/>
      <c r="HH148" s="123"/>
      <c r="HI148" s="123"/>
      <c r="HJ148" s="123"/>
      <c r="HK148" s="123"/>
      <c r="HL148" s="123"/>
      <c r="HM148" s="123"/>
      <c r="HN148" s="123"/>
      <c r="HO148" s="123"/>
      <c r="HP148" s="123"/>
      <c r="HQ148" s="123"/>
      <c r="HR148" s="123"/>
      <c r="HS148" s="123"/>
      <c r="HT148" s="123"/>
      <c r="HU148" s="123"/>
      <c r="HV148" s="123"/>
      <c r="HW148" s="123"/>
      <c r="HX148" s="123"/>
      <c r="HY148" s="123"/>
      <c r="HZ148" s="123"/>
      <c r="IA148" s="123"/>
      <c r="IB148" s="123"/>
      <c r="IC148" s="123"/>
      <c r="ID148" s="123"/>
      <c r="IE148" s="123"/>
      <c r="IF148" s="123"/>
      <c r="IG148" s="123"/>
      <c r="IH148" s="123"/>
      <c r="II148" s="123"/>
      <c r="IJ148" s="123"/>
      <c r="IK148" s="123"/>
      <c r="IL148" s="123"/>
      <c r="IM148" s="123"/>
      <c r="IN148" s="123"/>
      <c r="IO148" s="123"/>
      <c r="IP148" s="123"/>
      <c r="IQ148" s="123"/>
      <c r="IR148" s="123"/>
      <c r="IS148" s="123"/>
    </row>
    <row r="149" spans="1:253" s="124" customFormat="1">
      <c r="A149" s="403" t="s">
        <v>458</v>
      </c>
      <c r="B149" s="407" t="s">
        <v>459</v>
      </c>
      <c r="C149" s="129"/>
      <c r="D149" s="396">
        <f t="shared" si="8"/>
        <v>1126526</v>
      </c>
      <c r="E149" s="396">
        <f t="shared" si="8"/>
        <v>0</v>
      </c>
      <c r="F149" s="396">
        <f t="shared" si="8"/>
        <v>0</v>
      </c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3"/>
      <c r="AF149" s="123"/>
      <c r="AG149" s="123"/>
      <c r="AH149" s="123"/>
      <c r="AI149" s="123"/>
      <c r="AJ149" s="123"/>
      <c r="AK149" s="123"/>
      <c r="AL149" s="123"/>
      <c r="AM149" s="123"/>
      <c r="AN149" s="123"/>
      <c r="AO149" s="123"/>
      <c r="AP149" s="123"/>
      <c r="AQ149" s="123"/>
      <c r="AR149" s="123"/>
      <c r="AS149" s="123"/>
      <c r="AT149" s="123"/>
      <c r="AU149" s="123"/>
      <c r="AV149" s="123"/>
      <c r="AW149" s="123"/>
      <c r="AX149" s="123"/>
      <c r="AY149" s="123"/>
      <c r="AZ149" s="123"/>
      <c r="BA149" s="123"/>
      <c r="BB149" s="123"/>
      <c r="BC149" s="123"/>
      <c r="BD149" s="123"/>
      <c r="BE149" s="123"/>
      <c r="BF149" s="123"/>
      <c r="BG149" s="123"/>
      <c r="BH149" s="123"/>
      <c r="BI149" s="123"/>
      <c r="BJ149" s="123"/>
      <c r="BK149" s="123"/>
      <c r="BL149" s="123"/>
      <c r="BM149" s="123"/>
      <c r="BN149" s="123"/>
      <c r="BO149" s="123"/>
      <c r="BP149" s="123"/>
      <c r="BQ149" s="123"/>
      <c r="BR149" s="123"/>
      <c r="BS149" s="123"/>
      <c r="BT149" s="123"/>
      <c r="BU149" s="123"/>
      <c r="BV149" s="123"/>
      <c r="BW149" s="123"/>
      <c r="BX149" s="123"/>
      <c r="BY149" s="123"/>
      <c r="BZ149" s="123"/>
      <c r="CA149" s="123"/>
      <c r="CB149" s="123"/>
      <c r="CC149" s="123"/>
      <c r="CD149" s="123"/>
      <c r="CE149" s="123"/>
      <c r="CF149" s="123"/>
      <c r="CG149" s="123"/>
      <c r="CH149" s="123"/>
      <c r="CI149" s="123"/>
      <c r="CJ149" s="123"/>
      <c r="CK149" s="123"/>
      <c r="CL149" s="123"/>
      <c r="CM149" s="123"/>
      <c r="CN149" s="123"/>
      <c r="CO149" s="123"/>
      <c r="CP149" s="123"/>
      <c r="CQ149" s="123"/>
      <c r="CR149" s="123"/>
      <c r="CS149" s="123"/>
      <c r="CT149" s="123"/>
      <c r="CU149" s="123"/>
      <c r="CV149" s="123"/>
      <c r="CW149" s="123"/>
      <c r="CX149" s="123"/>
      <c r="CY149" s="123"/>
      <c r="CZ149" s="123"/>
      <c r="DA149" s="123"/>
      <c r="DB149" s="123"/>
      <c r="DC149" s="123"/>
      <c r="DD149" s="123"/>
      <c r="DE149" s="123"/>
      <c r="DF149" s="123"/>
      <c r="DG149" s="123"/>
      <c r="DH149" s="123"/>
      <c r="DI149" s="123"/>
      <c r="DJ149" s="123"/>
      <c r="DK149" s="123"/>
      <c r="DL149" s="123"/>
      <c r="DM149" s="123"/>
      <c r="DN149" s="123"/>
      <c r="DO149" s="123"/>
      <c r="DP149" s="123"/>
      <c r="DQ149" s="123"/>
      <c r="DR149" s="123"/>
      <c r="DS149" s="123"/>
      <c r="DT149" s="123"/>
      <c r="DU149" s="123"/>
      <c r="DV149" s="123"/>
      <c r="DW149" s="123"/>
      <c r="DX149" s="123"/>
      <c r="DY149" s="123"/>
      <c r="DZ149" s="123"/>
      <c r="EA149" s="123"/>
      <c r="EB149" s="123"/>
      <c r="EC149" s="123"/>
      <c r="ED149" s="123"/>
      <c r="EE149" s="123"/>
      <c r="EF149" s="123"/>
      <c r="EG149" s="123"/>
      <c r="EH149" s="123"/>
      <c r="EI149" s="123"/>
      <c r="EJ149" s="123"/>
      <c r="EK149" s="123"/>
      <c r="EL149" s="123"/>
      <c r="EM149" s="123"/>
      <c r="EN149" s="123"/>
      <c r="EO149" s="123"/>
      <c r="EP149" s="123"/>
      <c r="EQ149" s="123"/>
      <c r="ER149" s="123"/>
      <c r="ES149" s="123"/>
      <c r="ET149" s="123"/>
      <c r="EU149" s="123"/>
      <c r="EV149" s="123"/>
      <c r="EW149" s="123"/>
      <c r="EX149" s="123"/>
      <c r="EY149" s="123"/>
      <c r="EZ149" s="123"/>
      <c r="FA149" s="123"/>
      <c r="FB149" s="123"/>
      <c r="FC149" s="123"/>
      <c r="FD149" s="123"/>
      <c r="FE149" s="123"/>
      <c r="FF149" s="123"/>
      <c r="FG149" s="123"/>
      <c r="FH149" s="123"/>
      <c r="FI149" s="123"/>
      <c r="FJ149" s="123"/>
      <c r="FK149" s="123"/>
      <c r="FL149" s="123"/>
      <c r="FM149" s="123"/>
      <c r="FN149" s="123"/>
      <c r="FO149" s="123"/>
      <c r="FP149" s="123"/>
      <c r="FQ149" s="123"/>
      <c r="FR149" s="123"/>
      <c r="FS149" s="123"/>
      <c r="FT149" s="123"/>
      <c r="FU149" s="123"/>
      <c r="FV149" s="123"/>
      <c r="FW149" s="123"/>
      <c r="FX149" s="123"/>
      <c r="FY149" s="123"/>
      <c r="FZ149" s="123"/>
      <c r="GA149" s="123"/>
      <c r="GB149" s="123"/>
      <c r="GC149" s="123"/>
      <c r="GD149" s="123"/>
      <c r="GE149" s="123"/>
      <c r="GF149" s="123"/>
      <c r="GG149" s="123"/>
      <c r="GH149" s="123"/>
      <c r="GI149" s="123"/>
      <c r="GJ149" s="123"/>
      <c r="GK149" s="123"/>
      <c r="GL149" s="123"/>
      <c r="GM149" s="123"/>
      <c r="GN149" s="123"/>
      <c r="GO149" s="123"/>
      <c r="GP149" s="123"/>
      <c r="GQ149" s="123"/>
      <c r="GR149" s="123"/>
      <c r="GS149" s="123"/>
      <c r="GT149" s="123"/>
      <c r="GU149" s="123"/>
      <c r="GV149" s="123"/>
      <c r="GW149" s="123"/>
      <c r="GX149" s="123"/>
      <c r="GY149" s="123"/>
      <c r="GZ149" s="123"/>
      <c r="HA149" s="123"/>
      <c r="HB149" s="123"/>
      <c r="HC149" s="123"/>
      <c r="HD149" s="123"/>
      <c r="HE149" s="123"/>
      <c r="HF149" s="123"/>
      <c r="HG149" s="123"/>
      <c r="HH149" s="123"/>
      <c r="HI149" s="123"/>
      <c r="HJ149" s="123"/>
      <c r="HK149" s="123"/>
      <c r="HL149" s="123"/>
      <c r="HM149" s="123"/>
      <c r="HN149" s="123"/>
      <c r="HO149" s="123"/>
      <c r="HP149" s="123"/>
      <c r="HQ149" s="123"/>
      <c r="HR149" s="123"/>
      <c r="HS149" s="123"/>
      <c r="HT149" s="123"/>
      <c r="HU149" s="123"/>
      <c r="HV149" s="123"/>
      <c r="HW149" s="123"/>
      <c r="HX149" s="123"/>
      <c r="HY149" s="123"/>
      <c r="HZ149" s="123"/>
      <c r="IA149" s="123"/>
      <c r="IB149" s="123"/>
      <c r="IC149" s="123"/>
      <c r="ID149" s="123"/>
      <c r="IE149" s="123"/>
      <c r="IF149" s="123"/>
      <c r="IG149" s="123"/>
      <c r="IH149" s="123"/>
      <c r="II149" s="123"/>
      <c r="IJ149" s="123"/>
      <c r="IK149" s="123"/>
      <c r="IL149" s="123"/>
      <c r="IM149" s="123"/>
      <c r="IN149" s="123"/>
      <c r="IO149" s="123"/>
      <c r="IP149" s="123"/>
      <c r="IQ149" s="123"/>
      <c r="IR149" s="123"/>
      <c r="IS149" s="123"/>
    </row>
    <row r="150" spans="1:253" s="124" customFormat="1" ht="37.5">
      <c r="A150" s="375" t="s">
        <v>242</v>
      </c>
      <c r="B150" s="407" t="s">
        <v>459</v>
      </c>
      <c r="C150" s="129" t="s">
        <v>243</v>
      </c>
      <c r="D150" s="396">
        <v>1126526</v>
      </c>
      <c r="E150" s="396">
        <v>0</v>
      </c>
      <c r="F150" s="396">
        <v>0</v>
      </c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D150" s="123"/>
      <c r="AE150" s="123"/>
      <c r="AF150" s="123"/>
      <c r="AG150" s="123"/>
      <c r="AH150" s="123"/>
      <c r="AI150" s="123"/>
      <c r="AJ150" s="123"/>
      <c r="AK150" s="123"/>
      <c r="AL150" s="123"/>
      <c r="AM150" s="123"/>
      <c r="AN150" s="123"/>
      <c r="AO150" s="123"/>
      <c r="AP150" s="123"/>
      <c r="AQ150" s="123"/>
      <c r="AR150" s="123"/>
      <c r="AS150" s="123"/>
      <c r="AT150" s="123"/>
      <c r="AU150" s="123"/>
      <c r="AV150" s="123"/>
      <c r="AW150" s="123"/>
      <c r="AX150" s="123"/>
      <c r="AY150" s="123"/>
      <c r="AZ150" s="123"/>
      <c r="BA150" s="123"/>
      <c r="BB150" s="123"/>
      <c r="BC150" s="123"/>
      <c r="BD150" s="123"/>
      <c r="BE150" s="123"/>
      <c r="BF150" s="123"/>
      <c r="BG150" s="123"/>
      <c r="BH150" s="123"/>
      <c r="BI150" s="123"/>
      <c r="BJ150" s="123"/>
      <c r="BK150" s="123"/>
      <c r="BL150" s="123"/>
      <c r="BM150" s="123"/>
      <c r="BN150" s="123"/>
      <c r="BO150" s="123"/>
      <c r="BP150" s="123"/>
      <c r="BQ150" s="123"/>
      <c r="BR150" s="123"/>
      <c r="BS150" s="123"/>
      <c r="BT150" s="123"/>
      <c r="BU150" s="123"/>
      <c r="BV150" s="123"/>
      <c r="BW150" s="123"/>
      <c r="BX150" s="123"/>
      <c r="BY150" s="123"/>
      <c r="BZ150" s="123"/>
      <c r="CA150" s="123"/>
      <c r="CB150" s="123"/>
      <c r="CC150" s="123"/>
      <c r="CD150" s="123"/>
      <c r="CE150" s="123"/>
      <c r="CF150" s="123"/>
      <c r="CG150" s="123"/>
      <c r="CH150" s="123"/>
      <c r="CI150" s="123"/>
      <c r="CJ150" s="123"/>
      <c r="CK150" s="123"/>
      <c r="CL150" s="123"/>
      <c r="CM150" s="123"/>
      <c r="CN150" s="123"/>
      <c r="CO150" s="123"/>
      <c r="CP150" s="123"/>
      <c r="CQ150" s="123"/>
      <c r="CR150" s="123"/>
      <c r="CS150" s="123"/>
      <c r="CT150" s="123"/>
      <c r="CU150" s="123"/>
      <c r="CV150" s="123"/>
      <c r="CW150" s="123"/>
      <c r="CX150" s="123"/>
      <c r="CY150" s="123"/>
      <c r="CZ150" s="123"/>
      <c r="DA150" s="123"/>
      <c r="DB150" s="123"/>
      <c r="DC150" s="123"/>
      <c r="DD150" s="123"/>
      <c r="DE150" s="123"/>
      <c r="DF150" s="123"/>
      <c r="DG150" s="123"/>
      <c r="DH150" s="123"/>
      <c r="DI150" s="123"/>
      <c r="DJ150" s="123"/>
      <c r="DK150" s="123"/>
      <c r="DL150" s="123"/>
      <c r="DM150" s="123"/>
      <c r="DN150" s="123"/>
      <c r="DO150" s="123"/>
      <c r="DP150" s="123"/>
      <c r="DQ150" s="123"/>
      <c r="DR150" s="123"/>
      <c r="DS150" s="123"/>
      <c r="DT150" s="123"/>
      <c r="DU150" s="123"/>
      <c r="DV150" s="123"/>
      <c r="DW150" s="123"/>
      <c r="DX150" s="123"/>
      <c r="DY150" s="123"/>
      <c r="DZ150" s="123"/>
      <c r="EA150" s="123"/>
      <c r="EB150" s="123"/>
      <c r="EC150" s="123"/>
      <c r="ED150" s="123"/>
      <c r="EE150" s="123"/>
      <c r="EF150" s="123"/>
      <c r="EG150" s="123"/>
      <c r="EH150" s="123"/>
      <c r="EI150" s="123"/>
      <c r="EJ150" s="123"/>
      <c r="EK150" s="123"/>
      <c r="EL150" s="123"/>
      <c r="EM150" s="123"/>
      <c r="EN150" s="123"/>
      <c r="EO150" s="123"/>
      <c r="EP150" s="123"/>
      <c r="EQ150" s="123"/>
      <c r="ER150" s="123"/>
      <c r="ES150" s="123"/>
      <c r="ET150" s="123"/>
      <c r="EU150" s="123"/>
      <c r="EV150" s="123"/>
      <c r="EW150" s="123"/>
      <c r="EX150" s="123"/>
      <c r="EY150" s="123"/>
      <c r="EZ150" s="123"/>
      <c r="FA150" s="123"/>
      <c r="FB150" s="123"/>
      <c r="FC150" s="123"/>
      <c r="FD150" s="123"/>
      <c r="FE150" s="123"/>
      <c r="FF150" s="123"/>
      <c r="FG150" s="123"/>
      <c r="FH150" s="123"/>
      <c r="FI150" s="123"/>
      <c r="FJ150" s="123"/>
      <c r="FK150" s="123"/>
      <c r="FL150" s="123"/>
      <c r="FM150" s="123"/>
      <c r="FN150" s="123"/>
      <c r="FO150" s="123"/>
      <c r="FP150" s="123"/>
      <c r="FQ150" s="123"/>
      <c r="FR150" s="123"/>
      <c r="FS150" s="123"/>
      <c r="FT150" s="123"/>
      <c r="FU150" s="123"/>
      <c r="FV150" s="123"/>
      <c r="FW150" s="123"/>
      <c r="FX150" s="123"/>
      <c r="FY150" s="123"/>
      <c r="FZ150" s="123"/>
      <c r="GA150" s="123"/>
      <c r="GB150" s="123"/>
      <c r="GC150" s="123"/>
      <c r="GD150" s="123"/>
      <c r="GE150" s="123"/>
      <c r="GF150" s="123"/>
      <c r="GG150" s="123"/>
      <c r="GH150" s="123"/>
      <c r="GI150" s="123"/>
      <c r="GJ150" s="123"/>
      <c r="GK150" s="123"/>
      <c r="GL150" s="123"/>
      <c r="GM150" s="123"/>
      <c r="GN150" s="123"/>
      <c r="GO150" s="123"/>
      <c r="GP150" s="123"/>
      <c r="GQ150" s="123"/>
      <c r="GR150" s="123"/>
      <c r="GS150" s="123"/>
      <c r="GT150" s="123"/>
      <c r="GU150" s="123"/>
      <c r="GV150" s="123"/>
      <c r="GW150" s="123"/>
      <c r="GX150" s="123"/>
      <c r="GY150" s="123"/>
      <c r="GZ150" s="123"/>
      <c r="HA150" s="123"/>
      <c r="HB150" s="123"/>
      <c r="HC150" s="123"/>
      <c r="HD150" s="123"/>
      <c r="HE150" s="123"/>
      <c r="HF150" s="123"/>
      <c r="HG150" s="123"/>
      <c r="HH150" s="123"/>
      <c r="HI150" s="123"/>
      <c r="HJ150" s="123"/>
      <c r="HK150" s="123"/>
      <c r="HL150" s="123"/>
      <c r="HM150" s="123"/>
      <c r="HN150" s="123"/>
      <c r="HO150" s="123"/>
      <c r="HP150" s="123"/>
      <c r="HQ150" s="123"/>
      <c r="HR150" s="123"/>
      <c r="HS150" s="123"/>
      <c r="HT150" s="123"/>
      <c r="HU150" s="123"/>
      <c r="HV150" s="123"/>
      <c r="HW150" s="123"/>
      <c r="HX150" s="123"/>
      <c r="HY150" s="123"/>
      <c r="HZ150" s="123"/>
      <c r="IA150" s="123"/>
      <c r="IB150" s="123"/>
      <c r="IC150" s="123"/>
      <c r="ID150" s="123"/>
      <c r="IE150" s="123"/>
      <c r="IF150" s="123"/>
      <c r="IG150" s="123"/>
      <c r="IH150" s="123"/>
      <c r="II150" s="123"/>
      <c r="IJ150" s="123"/>
      <c r="IK150" s="123"/>
      <c r="IL150" s="123"/>
      <c r="IM150" s="123"/>
      <c r="IN150" s="123"/>
      <c r="IO150" s="123"/>
      <c r="IP150" s="123"/>
      <c r="IQ150" s="123"/>
      <c r="IR150" s="123"/>
      <c r="IS150" s="123"/>
    </row>
    <row r="151" spans="1:253" s="123" customFormat="1" ht="56.25">
      <c r="A151" s="468" t="s">
        <v>554</v>
      </c>
      <c r="B151" s="409" t="s">
        <v>372</v>
      </c>
      <c r="C151" s="378"/>
      <c r="D151" s="404">
        <f>D152</f>
        <v>1000</v>
      </c>
      <c r="E151" s="404">
        <f>E152</f>
        <v>1000</v>
      </c>
      <c r="F151" s="404">
        <f>F152</f>
        <v>1000</v>
      </c>
    </row>
    <row r="152" spans="1:253" s="123" customFormat="1" ht="75">
      <c r="A152" s="421" t="s">
        <v>373</v>
      </c>
      <c r="B152" s="420" t="s">
        <v>374</v>
      </c>
      <c r="C152" s="378"/>
      <c r="D152" s="404">
        <f>D154</f>
        <v>1000</v>
      </c>
      <c r="E152" s="404">
        <f>E154</f>
        <v>1000</v>
      </c>
      <c r="F152" s="404">
        <f>F154</f>
        <v>1000</v>
      </c>
    </row>
    <row r="153" spans="1:253" s="123" customFormat="1" ht="37.5">
      <c r="A153" s="419" t="s">
        <v>375</v>
      </c>
      <c r="B153" s="409" t="s">
        <v>376</v>
      </c>
      <c r="C153" s="378"/>
      <c r="D153" s="404">
        <f>D154</f>
        <v>1000</v>
      </c>
      <c r="E153" s="404">
        <f>E154</f>
        <v>1000</v>
      </c>
      <c r="F153" s="404">
        <f>F154</f>
        <v>1000</v>
      </c>
    </row>
    <row r="154" spans="1:253" s="123" customFormat="1" ht="37.5">
      <c r="A154" s="412" t="s">
        <v>292</v>
      </c>
      <c r="B154" s="409" t="s">
        <v>376</v>
      </c>
      <c r="C154" s="378" t="s">
        <v>243</v>
      </c>
      <c r="D154" s="404">
        <v>1000</v>
      </c>
      <c r="E154" s="404">
        <v>1000</v>
      </c>
      <c r="F154" s="404">
        <v>1000</v>
      </c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  <c r="AD154" s="124"/>
      <c r="AE154" s="124"/>
      <c r="AF154" s="124"/>
      <c r="AG154" s="124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4"/>
      <c r="BG154" s="124"/>
      <c r="BH154" s="124"/>
      <c r="BI154" s="124"/>
      <c r="BJ154" s="124"/>
      <c r="BK154" s="124"/>
      <c r="BL154" s="124"/>
      <c r="BM154" s="124"/>
      <c r="BN154" s="124"/>
      <c r="BO154" s="124"/>
      <c r="BP154" s="124"/>
      <c r="BQ154" s="124"/>
      <c r="BR154" s="124"/>
      <c r="BS154" s="124"/>
      <c r="BT154" s="124"/>
      <c r="BU154" s="124"/>
      <c r="BV154" s="124"/>
      <c r="BW154" s="124"/>
      <c r="BX154" s="124"/>
      <c r="BY154" s="124"/>
      <c r="BZ154" s="124"/>
      <c r="CA154" s="124"/>
      <c r="CB154" s="124"/>
      <c r="CC154" s="124"/>
      <c r="CD154" s="124"/>
      <c r="CE154" s="124"/>
      <c r="CF154" s="124"/>
      <c r="CG154" s="124"/>
      <c r="CH154" s="124"/>
      <c r="CI154" s="124"/>
      <c r="CJ154" s="124"/>
      <c r="CK154" s="124"/>
      <c r="CL154" s="124"/>
      <c r="CM154" s="124"/>
      <c r="CN154" s="124"/>
      <c r="CO154" s="124"/>
      <c r="CP154" s="124"/>
      <c r="CQ154" s="124"/>
      <c r="CR154" s="124"/>
      <c r="CS154" s="124"/>
      <c r="CT154" s="124"/>
      <c r="CU154" s="124"/>
      <c r="CV154" s="124"/>
      <c r="CW154" s="124"/>
      <c r="CX154" s="124"/>
      <c r="CY154" s="124"/>
      <c r="CZ154" s="124"/>
      <c r="DA154" s="124"/>
      <c r="DB154" s="124"/>
      <c r="DC154" s="124"/>
      <c r="DD154" s="124"/>
      <c r="DE154" s="124"/>
      <c r="DF154" s="124"/>
      <c r="DG154" s="124"/>
      <c r="DH154" s="124"/>
      <c r="DI154" s="124"/>
      <c r="DJ154" s="124"/>
      <c r="DK154" s="124"/>
      <c r="DL154" s="124"/>
      <c r="DM154" s="124"/>
      <c r="DN154" s="124"/>
      <c r="DO154" s="124"/>
      <c r="DP154" s="124"/>
      <c r="DQ154" s="124"/>
      <c r="DR154" s="124"/>
      <c r="DS154" s="124"/>
      <c r="DT154" s="124"/>
      <c r="DU154" s="124"/>
      <c r="DV154" s="124"/>
      <c r="DW154" s="124"/>
      <c r="DX154" s="124"/>
      <c r="DY154" s="124"/>
      <c r="DZ154" s="124"/>
      <c r="EA154" s="124"/>
      <c r="EB154" s="124"/>
      <c r="EC154" s="124"/>
      <c r="ED154" s="124"/>
      <c r="EE154" s="124"/>
      <c r="EF154" s="124"/>
      <c r="EG154" s="124"/>
      <c r="EH154" s="124"/>
      <c r="EI154" s="124"/>
      <c r="EJ154" s="124"/>
      <c r="EK154" s="124"/>
      <c r="EL154" s="124"/>
      <c r="EM154" s="124"/>
      <c r="EN154" s="124"/>
      <c r="EO154" s="124"/>
      <c r="EP154" s="124"/>
      <c r="EQ154" s="124"/>
      <c r="ER154" s="124"/>
      <c r="ES154" s="124"/>
      <c r="ET154" s="124"/>
      <c r="EU154" s="124"/>
      <c r="EV154" s="124"/>
      <c r="EW154" s="124"/>
      <c r="EX154" s="124"/>
      <c r="EY154" s="124"/>
      <c r="EZ154" s="124"/>
      <c r="FA154" s="124"/>
      <c r="FB154" s="124"/>
      <c r="FC154" s="124"/>
      <c r="FD154" s="124"/>
      <c r="FE154" s="124"/>
      <c r="FF154" s="124"/>
      <c r="FG154" s="124"/>
      <c r="FH154" s="124"/>
      <c r="FI154" s="124"/>
      <c r="FJ154" s="124"/>
      <c r="FK154" s="124"/>
      <c r="FL154" s="124"/>
      <c r="FM154" s="124"/>
      <c r="FN154" s="124"/>
      <c r="FO154" s="124"/>
      <c r="FP154" s="124"/>
      <c r="FQ154" s="124"/>
      <c r="FR154" s="124"/>
      <c r="FS154" s="124"/>
      <c r="FT154" s="124"/>
      <c r="FU154" s="124"/>
      <c r="FV154" s="124"/>
      <c r="FW154" s="124"/>
      <c r="FX154" s="124"/>
      <c r="FY154" s="124"/>
      <c r="FZ154" s="124"/>
      <c r="GA154" s="124"/>
      <c r="GB154" s="124"/>
      <c r="GC154" s="124"/>
      <c r="GD154" s="124"/>
      <c r="GE154" s="124"/>
      <c r="GF154" s="124"/>
      <c r="GG154" s="124"/>
      <c r="GH154" s="124"/>
      <c r="GI154" s="124"/>
      <c r="GJ154" s="124"/>
      <c r="GK154" s="124"/>
      <c r="GL154" s="124"/>
      <c r="GM154" s="124"/>
      <c r="GN154" s="124"/>
      <c r="GO154" s="124"/>
      <c r="GP154" s="124"/>
      <c r="GQ154" s="124"/>
      <c r="GR154" s="124"/>
      <c r="GS154" s="124"/>
      <c r="GT154" s="124"/>
      <c r="GU154" s="124"/>
      <c r="GV154" s="124"/>
      <c r="GW154" s="124"/>
      <c r="GX154" s="124"/>
      <c r="GY154" s="124"/>
      <c r="GZ154" s="124"/>
      <c r="HA154" s="124"/>
      <c r="HB154" s="124"/>
      <c r="HC154" s="124"/>
      <c r="HD154" s="124"/>
      <c r="HE154" s="124"/>
      <c r="HF154" s="124"/>
      <c r="HG154" s="124"/>
      <c r="HH154" s="124"/>
      <c r="HI154" s="124"/>
      <c r="HJ154" s="124"/>
      <c r="HK154" s="124"/>
      <c r="HL154" s="124"/>
      <c r="HM154" s="124"/>
      <c r="HN154" s="124"/>
      <c r="HO154" s="124"/>
      <c r="HP154" s="124"/>
      <c r="HQ154" s="124"/>
      <c r="HR154" s="124"/>
      <c r="HS154" s="124"/>
      <c r="HT154" s="124"/>
      <c r="HU154" s="124"/>
      <c r="HV154" s="124"/>
      <c r="HW154" s="124"/>
      <c r="HX154" s="124"/>
      <c r="HY154" s="124"/>
      <c r="HZ154" s="124"/>
      <c r="IA154" s="124"/>
      <c r="IB154" s="124"/>
      <c r="IC154" s="124"/>
      <c r="ID154" s="124"/>
      <c r="IE154" s="124"/>
      <c r="IF154" s="124"/>
      <c r="IG154" s="124"/>
      <c r="IH154" s="124"/>
      <c r="II154" s="124"/>
      <c r="IJ154" s="124"/>
      <c r="IK154" s="124"/>
      <c r="IL154" s="124"/>
      <c r="IM154" s="124"/>
      <c r="IN154" s="124"/>
      <c r="IO154" s="124"/>
      <c r="IP154" s="124"/>
      <c r="IQ154" s="124"/>
      <c r="IR154" s="124"/>
      <c r="IS154" s="124"/>
    </row>
    <row r="155" spans="1:253" s="123" customFormat="1" ht="37.5">
      <c r="A155" s="469" t="s">
        <v>227</v>
      </c>
      <c r="B155" s="407" t="s">
        <v>228</v>
      </c>
      <c r="C155" s="129"/>
      <c r="D155" s="396">
        <f t="shared" ref="D155:F157" si="9">+D156</f>
        <v>686033</v>
      </c>
      <c r="E155" s="396">
        <f t="shared" si="9"/>
        <v>686033</v>
      </c>
      <c r="F155" s="396">
        <f t="shared" si="9"/>
        <v>686033</v>
      </c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  <c r="AF155" s="124"/>
      <c r="AG155" s="124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4"/>
      <c r="BE155" s="124"/>
      <c r="BF155" s="124"/>
      <c r="BG155" s="124"/>
      <c r="BH155" s="124"/>
      <c r="BI155" s="124"/>
      <c r="BJ155" s="124"/>
      <c r="BK155" s="124"/>
      <c r="BL155" s="124"/>
      <c r="BM155" s="124"/>
      <c r="BN155" s="124"/>
      <c r="BO155" s="124"/>
      <c r="BP155" s="124"/>
      <c r="BQ155" s="124"/>
      <c r="BR155" s="124"/>
      <c r="BS155" s="124"/>
      <c r="BT155" s="124"/>
      <c r="BU155" s="124"/>
      <c r="BV155" s="124"/>
      <c r="BW155" s="124"/>
      <c r="BX155" s="124"/>
      <c r="BY155" s="124"/>
      <c r="BZ155" s="124"/>
      <c r="CA155" s="124"/>
      <c r="CB155" s="124"/>
      <c r="CC155" s="124"/>
      <c r="CD155" s="124"/>
      <c r="CE155" s="124"/>
      <c r="CF155" s="124"/>
      <c r="CG155" s="124"/>
      <c r="CH155" s="124"/>
      <c r="CI155" s="124"/>
      <c r="CJ155" s="124"/>
      <c r="CK155" s="124"/>
      <c r="CL155" s="124"/>
      <c r="CM155" s="124"/>
      <c r="CN155" s="124"/>
      <c r="CO155" s="124"/>
      <c r="CP155" s="124"/>
      <c r="CQ155" s="124"/>
      <c r="CR155" s="124"/>
      <c r="CS155" s="124"/>
      <c r="CT155" s="124"/>
      <c r="CU155" s="124"/>
      <c r="CV155" s="124"/>
      <c r="CW155" s="124"/>
      <c r="CX155" s="124"/>
      <c r="CY155" s="124"/>
      <c r="CZ155" s="124"/>
      <c r="DA155" s="124"/>
      <c r="DB155" s="124"/>
      <c r="DC155" s="124"/>
      <c r="DD155" s="124"/>
      <c r="DE155" s="124"/>
      <c r="DF155" s="124"/>
      <c r="DG155" s="124"/>
      <c r="DH155" s="124"/>
      <c r="DI155" s="124"/>
      <c r="DJ155" s="124"/>
      <c r="DK155" s="124"/>
      <c r="DL155" s="124"/>
      <c r="DM155" s="124"/>
      <c r="DN155" s="124"/>
      <c r="DO155" s="124"/>
      <c r="DP155" s="124"/>
      <c r="DQ155" s="124"/>
      <c r="DR155" s="124"/>
      <c r="DS155" s="124"/>
      <c r="DT155" s="124"/>
      <c r="DU155" s="124"/>
      <c r="DV155" s="124"/>
      <c r="DW155" s="124"/>
      <c r="DX155" s="124"/>
      <c r="DY155" s="124"/>
      <c r="DZ155" s="124"/>
      <c r="EA155" s="124"/>
      <c r="EB155" s="124"/>
      <c r="EC155" s="124"/>
      <c r="ED155" s="124"/>
      <c r="EE155" s="124"/>
      <c r="EF155" s="124"/>
      <c r="EG155" s="124"/>
      <c r="EH155" s="124"/>
      <c r="EI155" s="124"/>
      <c r="EJ155" s="124"/>
      <c r="EK155" s="124"/>
      <c r="EL155" s="124"/>
      <c r="EM155" s="124"/>
      <c r="EN155" s="124"/>
      <c r="EO155" s="124"/>
      <c r="EP155" s="124"/>
      <c r="EQ155" s="124"/>
      <c r="ER155" s="124"/>
      <c r="ES155" s="124"/>
      <c r="ET155" s="124"/>
      <c r="EU155" s="124"/>
      <c r="EV155" s="124"/>
      <c r="EW155" s="124"/>
      <c r="EX155" s="124"/>
      <c r="EY155" s="124"/>
      <c r="EZ155" s="124"/>
      <c r="FA155" s="124"/>
      <c r="FB155" s="124"/>
      <c r="FC155" s="124"/>
      <c r="FD155" s="124"/>
      <c r="FE155" s="124"/>
      <c r="FF155" s="124"/>
      <c r="FG155" s="124"/>
      <c r="FH155" s="124"/>
      <c r="FI155" s="124"/>
      <c r="FJ155" s="124"/>
      <c r="FK155" s="124"/>
      <c r="FL155" s="124"/>
      <c r="FM155" s="124"/>
      <c r="FN155" s="124"/>
      <c r="FO155" s="124"/>
      <c r="FP155" s="124"/>
      <c r="FQ155" s="124"/>
      <c r="FR155" s="124"/>
      <c r="FS155" s="124"/>
      <c r="FT155" s="124"/>
      <c r="FU155" s="124"/>
      <c r="FV155" s="124"/>
      <c r="FW155" s="124"/>
      <c r="FX155" s="124"/>
      <c r="FY155" s="124"/>
      <c r="FZ155" s="124"/>
      <c r="GA155" s="124"/>
      <c r="GB155" s="124"/>
      <c r="GC155" s="124"/>
      <c r="GD155" s="124"/>
      <c r="GE155" s="124"/>
      <c r="GF155" s="124"/>
      <c r="GG155" s="124"/>
      <c r="GH155" s="124"/>
      <c r="GI155" s="124"/>
      <c r="GJ155" s="124"/>
      <c r="GK155" s="124"/>
      <c r="GL155" s="124"/>
      <c r="GM155" s="124"/>
      <c r="GN155" s="124"/>
      <c r="GO155" s="124"/>
      <c r="GP155" s="124"/>
      <c r="GQ155" s="124"/>
      <c r="GR155" s="124"/>
      <c r="GS155" s="124"/>
      <c r="GT155" s="124"/>
      <c r="GU155" s="124"/>
      <c r="GV155" s="124"/>
      <c r="GW155" s="124"/>
      <c r="GX155" s="124"/>
      <c r="GY155" s="124"/>
      <c r="GZ155" s="124"/>
      <c r="HA155" s="124"/>
      <c r="HB155" s="124"/>
      <c r="HC155" s="124"/>
      <c r="HD155" s="124"/>
      <c r="HE155" s="124"/>
      <c r="HF155" s="124"/>
      <c r="HG155" s="124"/>
      <c r="HH155" s="124"/>
      <c r="HI155" s="124"/>
      <c r="HJ155" s="124"/>
      <c r="HK155" s="124"/>
      <c r="HL155" s="124"/>
      <c r="HM155" s="124"/>
      <c r="HN155" s="124"/>
      <c r="HO155" s="124"/>
      <c r="HP155" s="124"/>
      <c r="HQ155" s="124"/>
      <c r="HR155" s="124"/>
      <c r="HS155" s="124"/>
      <c r="HT155" s="124"/>
      <c r="HU155" s="124"/>
      <c r="HV155" s="124"/>
      <c r="HW155" s="124"/>
      <c r="HX155" s="124"/>
      <c r="HY155" s="124"/>
      <c r="HZ155" s="124"/>
      <c r="IA155" s="124"/>
      <c r="IB155" s="124"/>
      <c r="IC155" s="124"/>
      <c r="ID155" s="124"/>
      <c r="IE155" s="124"/>
      <c r="IF155" s="124"/>
      <c r="IG155" s="124"/>
      <c r="IH155" s="124"/>
      <c r="II155" s="124"/>
      <c r="IJ155" s="124"/>
      <c r="IK155" s="124"/>
      <c r="IL155" s="124"/>
      <c r="IM155" s="124"/>
      <c r="IN155" s="124"/>
      <c r="IO155" s="124"/>
      <c r="IP155" s="124"/>
      <c r="IQ155" s="124"/>
      <c r="IR155" s="124"/>
      <c r="IS155" s="124"/>
    </row>
    <row r="156" spans="1:253" s="123" customFormat="1">
      <c r="A156" s="133" t="s">
        <v>229</v>
      </c>
      <c r="B156" s="407" t="s">
        <v>230</v>
      </c>
      <c r="C156" s="129"/>
      <c r="D156" s="396">
        <f t="shared" si="9"/>
        <v>686033</v>
      </c>
      <c r="E156" s="396">
        <f t="shared" si="9"/>
        <v>686033</v>
      </c>
      <c r="F156" s="396">
        <f t="shared" si="9"/>
        <v>686033</v>
      </c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4"/>
      <c r="AY156" s="124"/>
      <c r="AZ156" s="124"/>
      <c r="BA156" s="124"/>
      <c r="BB156" s="124"/>
      <c r="BC156" s="124"/>
      <c r="BD156" s="124"/>
      <c r="BE156" s="124"/>
      <c r="BF156" s="124"/>
      <c r="BG156" s="124"/>
      <c r="BH156" s="124"/>
      <c r="BI156" s="124"/>
      <c r="BJ156" s="124"/>
      <c r="BK156" s="124"/>
      <c r="BL156" s="124"/>
      <c r="BM156" s="124"/>
      <c r="BN156" s="124"/>
      <c r="BO156" s="124"/>
      <c r="BP156" s="124"/>
      <c r="BQ156" s="124"/>
      <c r="BR156" s="124"/>
      <c r="BS156" s="124"/>
      <c r="BT156" s="124"/>
      <c r="BU156" s="124"/>
      <c r="BV156" s="124"/>
      <c r="BW156" s="124"/>
      <c r="BX156" s="124"/>
      <c r="BY156" s="124"/>
      <c r="BZ156" s="124"/>
      <c r="CA156" s="124"/>
      <c r="CB156" s="124"/>
      <c r="CC156" s="124"/>
      <c r="CD156" s="124"/>
      <c r="CE156" s="124"/>
      <c r="CF156" s="124"/>
      <c r="CG156" s="124"/>
      <c r="CH156" s="124"/>
      <c r="CI156" s="124"/>
      <c r="CJ156" s="124"/>
      <c r="CK156" s="124"/>
      <c r="CL156" s="124"/>
      <c r="CM156" s="124"/>
      <c r="CN156" s="124"/>
      <c r="CO156" s="124"/>
      <c r="CP156" s="124"/>
      <c r="CQ156" s="124"/>
      <c r="CR156" s="124"/>
      <c r="CS156" s="124"/>
      <c r="CT156" s="124"/>
      <c r="CU156" s="124"/>
      <c r="CV156" s="124"/>
      <c r="CW156" s="124"/>
      <c r="CX156" s="124"/>
      <c r="CY156" s="124"/>
      <c r="CZ156" s="124"/>
      <c r="DA156" s="124"/>
      <c r="DB156" s="124"/>
      <c r="DC156" s="124"/>
      <c r="DD156" s="124"/>
      <c r="DE156" s="124"/>
      <c r="DF156" s="124"/>
      <c r="DG156" s="124"/>
      <c r="DH156" s="124"/>
      <c r="DI156" s="124"/>
      <c r="DJ156" s="124"/>
      <c r="DK156" s="124"/>
      <c r="DL156" s="124"/>
      <c r="DM156" s="124"/>
      <c r="DN156" s="124"/>
      <c r="DO156" s="124"/>
      <c r="DP156" s="124"/>
      <c r="DQ156" s="124"/>
      <c r="DR156" s="124"/>
      <c r="DS156" s="124"/>
      <c r="DT156" s="124"/>
      <c r="DU156" s="124"/>
      <c r="DV156" s="124"/>
      <c r="DW156" s="124"/>
      <c r="DX156" s="124"/>
      <c r="DY156" s="124"/>
      <c r="DZ156" s="124"/>
      <c r="EA156" s="124"/>
      <c r="EB156" s="124"/>
      <c r="EC156" s="124"/>
      <c r="ED156" s="124"/>
      <c r="EE156" s="124"/>
      <c r="EF156" s="124"/>
      <c r="EG156" s="124"/>
      <c r="EH156" s="124"/>
      <c r="EI156" s="124"/>
      <c r="EJ156" s="124"/>
      <c r="EK156" s="124"/>
      <c r="EL156" s="124"/>
      <c r="EM156" s="124"/>
      <c r="EN156" s="124"/>
      <c r="EO156" s="124"/>
      <c r="EP156" s="124"/>
      <c r="EQ156" s="124"/>
      <c r="ER156" s="124"/>
      <c r="ES156" s="124"/>
      <c r="ET156" s="124"/>
      <c r="EU156" s="124"/>
      <c r="EV156" s="124"/>
      <c r="EW156" s="124"/>
      <c r="EX156" s="124"/>
      <c r="EY156" s="124"/>
      <c r="EZ156" s="124"/>
      <c r="FA156" s="124"/>
      <c r="FB156" s="124"/>
      <c r="FC156" s="124"/>
      <c r="FD156" s="124"/>
      <c r="FE156" s="124"/>
      <c r="FF156" s="124"/>
      <c r="FG156" s="124"/>
      <c r="FH156" s="124"/>
      <c r="FI156" s="124"/>
      <c r="FJ156" s="124"/>
      <c r="FK156" s="124"/>
      <c r="FL156" s="124"/>
      <c r="FM156" s="124"/>
      <c r="FN156" s="124"/>
      <c r="FO156" s="124"/>
      <c r="FP156" s="124"/>
      <c r="FQ156" s="124"/>
      <c r="FR156" s="124"/>
      <c r="FS156" s="124"/>
      <c r="FT156" s="124"/>
      <c r="FU156" s="124"/>
      <c r="FV156" s="124"/>
      <c r="FW156" s="124"/>
      <c r="FX156" s="124"/>
      <c r="FY156" s="124"/>
      <c r="FZ156" s="124"/>
      <c r="GA156" s="124"/>
      <c r="GB156" s="124"/>
      <c r="GC156" s="124"/>
      <c r="GD156" s="124"/>
      <c r="GE156" s="124"/>
      <c r="GF156" s="124"/>
      <c r="GG156" s="124"/>
      <c r="GH156" s="124"/>
      <c r="GI156" s="124"/>
      <c r="GJ156" s="124"/>
      <c r="GK156" s="124"/>
      <c r="GL156" s="124"/>
      <c r="GM156" s="124"/>
      <c r="GN156" s="124"/>
      <c r="GO156" s="124"/>
      <c r="GP156" s="124"/>
      <c r="GQ156" s="124"/>
      <c r="GR156" s="124"/>
      <c r="GS156" s="124"/>
      <c r="GT156" s="124"/>
      <c r="GU156" s="124"/>
      <c r="GV156" s="124"/>
      <c r="GW156" s="124"/>
      <c r="GX156" s="124"/>
      <c r="GY156" s="124"/>
      <c r="GZ156" s="124"/>
      <c r="HA156" s="124"/>
      <c r="HB156" s="124"/>
      <c r="HC156" s="124"/>
      <c r="HD156" s="124"/>
      <c r="HE156" s="124"/>
      <c r="HF156" s="124"/>
      <c r="HG156" s="124"/>
      <c r="HH156" s="124"/>
      <c r="HI156" s="124"/>
      <c r="HJ156" s="124"/>
      <c r="HK156" s="124"/>
      <c r="HL156" s="124"/>
      <c r="HM156" s="124"/>
      <c r="HN156" s="124"/>
      <c r="HO156" s="124"/>
      <c r="HP156" s="124"/>
      <c r="HQ156" s="124"/>
      <c r="HR156" s="124"/>
      <c r="HS156" s="124"/>
      <c r="HT156" s="124"/>
      <c r="HU156" s="124"/>
      <c r="HV156" s="124"/>
      <c r="HW156" s="124"/>
      <c r="HX156" s="124"/>
      <c r="HY156" s="124"/>
      <c r="HZ156" s="124"/>
      <c r="IA156" s="124"/>
      <c r="IB156" s="124"/>
      <c r="IC156" s="124"/>
      <c r="ID156" s="124"/>
      <c r="IE156" s="124"/>
      <c r="IF156" s="124"/>
      <c r="IG156" s="124"/>
      <c r="IH156" s="124"/>
      <c r="II156" s="124"/>
      <c r="IJ156" s="124"/>
      <c r="IK156" s="124"/>
      <c r="IL156" s="124"/>
      <c r="IM156" s="124"/>
      <c r="IN156" s="124"/>
      <c r="IO156" s="124"/>
      <c r="IP156" s="124"/>
      <c r="IQ156" s="124"/>
      <c r="IR156" s="124"/>
      <c r="IS156" s="124"/>
    </row>
    <row r="157" spans="1:253" s="123" customFormat="1" ht="37.5">
      <c r="A157" s="133" t="s">
        <v>231</v>
      </c>
      <c r="B157" s="407" t="s">
        <v>232</v>
      </c>
      <c r="C157" s="129"/>
      <c r="D157" s="396">
        <f t="shared" si="9"/>
        <v>686033</v>
      </c>
      <c r="E157" s="396">
        <f t="shared" si="9"/>
        <v>686033</v>
      </c>
      <c r="F157" s="396">
        <f t="shared" si="9"/>
        <v>686033</v>
      </c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  <c r="AC157" s="124"/>
      <c r="AD157" s="124"/>
      <c r="AE157" s="124"/>
      <c r="AF157" s="124"/>
      <c r="AG157" s="124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  <c r="AV157" s="124"/>
      <c r="AW157" s="124"/>
      <c r="AX157" s="124"/>
      <c r="AY157" s="124"/>
      <c r="AZ157" s="124"/>
      <c r="BA157" s="124"/>
      <c r="BB157" s="124"/>
      <c r="BC157" s="124"/>
      <c r="BD157" s="124"/>
      <c r="BE157" s="124"/>
      <c r="BF157" s="124"/>
      <c r="BG157" s="124"/>
      <c r="BH157" s="124"/>
      <c r="BI157" s="124"/>
      <c r="BJ157" s="124"/>
      <c r="BK157" s="124"/>
      <c r="BL157" s="124"/>
      <c r="BM157" s="124"/>
      <c r="BN157" s="124"/>
      <c r="BO157" s="124"/>
      <c r="BP157" s="124"/>
      <c r="BQ157" s="124"/>
      <c r="BR157" s="124"/>
      <c r="BS157" s="124"/>
      <c r="BT157" s="124"/>
      <c r="BU157" s="124"/>
      <c r="BV157" s="124"/>
      <c r="BW157" s="124"/>
      <c r="BX157" s="124"/>
      <c r="BY157" s="124"/>
      <c r="BZ157" s="124"/>
      <c r="CA157" s="124"/>
      <c r="CB157" s="124"/>
      <c r="CC157" s="124"/>
      <c r="CD157" s="124"/>
      <c r="CE157" s="124"/>
      <c r="CF157" s="124"/>
      <c r="CG157" s="124"/>
      <c r="CH157" s="124"/>
      <c r="CI157" s="124"/>
      <c r="CJ157" s="124"/>
      <c r="CK157" s="124"/>
      <c r="CL157" s="124"/>
      <c r="CM157" s="124"/>
      <c r="CN157" s="124"/>
      <c r="CO157" s="124"/>
      <c r="CP157" s="124"/>
      <c r="CQ157" s="124"/>
      <c r="CR157" s="124"/>
      <c r="CS157" s="124"/>
      <c r="CT157" s="124"/>
      <c r="CU157" s="124"/>
      <c r="CV157" s="124"/>
      <c r="CW157" s="124"/>
      <c r="CX157" s="124"/>
      <c r="CY157" s="124"/>
      <c r="CZ157" s="124"/>
      <c r="DA157" s="124"/>
      <c r="DB157" s="124"/>
      <c r="DC157" s="124"/>
      <c r="DD157" s="124"/>
      <c r="DE157" s="124"/>
      <c r="DF157" s="124"/>
      <c r="DG157" s="124"/>
      <c r="DH157" s="124"/>
      <c r="DI157" s="124"/>
      <c r="DJ157" s="124"/>
      <c r="DK157" s="124"/>
      <c r="DL157" s="124"/>
      <c r="DM157" s="124"/>
      <c r="DN157" s="124"/>
      <c r="DO157" s="124"/>
      <c r="DP157" s="124"/>
      <c r="DQ157" s="124"/>
      <c r="DR157" s="124"/>
      <c r="DS157" s="124"/>
      <c r="DT157" s="124"/>
      <c r="DU157" s="124"/>
      <c r="DV157" s="124"/>
      <c r="DW157" s="124"/>
      <c r="DX157" s="124"/>
      <c r="DY157" s="124"/>
      <c r="DZ157" s="124"/>
      <c r="EA157" s="124"/>
      <c r="EB157" s="124"/>
      <c r="EC157" s="124"/>
      <c r="ED157" s="124"/>
      <c r="EE157" s="124"/>
      <c r="EF157" s="124"/>
      <c r="EG157" s="124"/>
      <c r="EH157" s="124"/>
      <c r="EI157" s="124"/>
      <c r="EJ157" s="124"/>
      <c r="EK157" s="124"/>
      <c r="EL157" s="124"/>
      <c r="EM157" s="124"/>
      <c r="EN157" s="124"/>
      <c r="EO157" s="124"/>
      <c r="EP157" s="124"/>
      <c r="EQ157" s="124"/>
      <c r="ER157" s="124"/>
      <c r="ES157" s="124"/>
      <c r="ET157" s="124"/>
      <c r="EU157" s="124"/>
      <c r="EV157" s="124"/>
      <c r="EW157" s="124"/>
      <c r="EX157" s="124"/>
      <c r="EY157" s="124"/>
      <c r="EZ157" s="124"/>
      <c r="FA157" s="124"/>
      <c r="FB157" s="124"/>
      <c r="FC157" s="124"/>
      <c r="FD157" s="124"/>
      <c r="FE157" s="124"/>
      <c r="FF157" s="124"/>
      <c r="FG157" s="124"/>
      <c r="FH157" s="124"/>
      <c r="FI157" s="124"/>
      <c r="FJ157" s="124"/>
      <c r="FK157" s="124"/>
      <c r="FL157" s="124"/>
      <c r="FM157" s="124"/>
      <c r="FN157" s="124"/>
      <c r="FO157" s="124"/>
      <c r="FP157" s="124"/>
      <c r="FQ157" s="124"/>
      <c r="FR157" s="124"/>
      <c r="FS157" s="124"/>
      <c r="FT157" s="124"/>
      <c r="FU157" s="124"/>
      <c r="FV157" s="124"/>
      <c r="FW157" s="124"/>
      <c r="FX157" s="124"/>
      <c r="FY157" s="124"/>
      <c r="FZ157" s="124"/>
      <c r="GA157" s="124"/>
      <c r="GB157" s="124"/>
      <c r="GC157" s="124"/>
      <c r="GD157" s="124"/>
      <c r="GE157" s="124"/>
      <c r="GF157" s="124"/>
      <c r="GG157" s="124"/>
      <c r="GH157" s="124"/>
      <c r="GI157" s="124"/>
      <c r="GJ157" s="124"/>
      <c r="GK157" s="124"/>
      <c r="GL157" s="124"/>
      <c r="GM157" s="124"/>
      <c r="GN157" s="124"/>
      <c r="GO157" s="124"/>
      <c r="GP157" s="124"/>
      <c r="GQ157" s="124"/>
      <c r="GR157" s="124"/>
      <c r="GS157" s="124"/>
      <c r="GT157" s="124"/>
      <c r="GU157" s="124"/>
      <c r="GV157" s="124"/>
      <c r="GW157" s="124"/>
      <c r="GX157" s="124"/>
      <c r="GY157" s="124"/>
      <c r="GZ157" s="124"/>
      <c r="HA157" s="124"/>
      <c r="HB157" s="124"/>
      <c r="HC157" s="124"/>
      <c r="HD157" s="124"/>
      <c r="HE157" s="124"/>
      <c r="HF157" s="124"/>
      <c r="HG157" s="124"/>
      <c r="HH157" s="124"/>
      <c r="HI157" s="124"/>
      <c r="HJ157" s="124"/>
      <c r="HK157" s="124"/>
      <c r="HL157" s="124"/>
      <c r="HM157" s="124"/>
      <c r="HN157" s="124"/>
      <c r="HO157" s="124"/>
      <c r="HP157" s="124"/>
      <c r="HQ157" s="124"/>
      <c r="HR157" s="124"/>
      <c r="HS157" s="124"/>
      <c r="HT157" s="124"/>
      <c r="HU157" s="124"/>
      <c r="HV157" s="124"/>
      <c r="HW157" s="124"/>
      <c r="HX157" s="124"/>
      <c r="HY157" s="124"/>
      <c r="HZ157" s="124"/>
      <c r="IA157" s="124"/>
      <c r="IB157" s="124"/>
      <c r="IC157" s="124"/>
      <c r="ID157" s="124"/>
      <c r="IE157" s="124"/>
      <c r="IF157" s="124"/>
      <c r="IG157" s="124"/>
      <c r="IH157" s="124"/>
      <c r="II157" s="124"/>
      <c r="IJ157" s="124"/>
      <c r="IK157" s="124"/>
      <c r="IL157" s="124"/>
      <c r="IM157" s="124"/>
      <c r="IN157" s="124"/>
      <c r="IO157" s="124"/>
      <c r="IP157" s="124"/>
      <c r="IQ157" s="124"/>
      <c r="IR157" s="124"/>
      <c r="IS157" s="124"/>
    </row>
    <row r="158" spans="1:253" s="123" customFormat="1" ht="75">
      <c r="A158" s="413" t="s">
        <v>233</v>
      </c>
      <c r="B158" s="407" t="s">
        <v>232</v>
      </c>
      <c r="C158" s="129" t="s">
        <v>234</v>
      </c>
      <c r="D158" s="396">
        <v>686033</v>
      </c>
      <c r="E158" s="396">
        <v>686033</v>
      </c>
      <c r="F158" s="396">
        <v>686033</v>
      </c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4"/>
      <c r="AY158" s="124"/>
      <c r="AZ158" s="124"/>
      <c r="BA158" s="124"/>
      <c r="BB158" s="124"/>
      <c r="BC158" s="124"/>
      <c r="BD158" s="124"/>
      <c r="BE158" s="124"/>
      <c r="BF158" s="124"/>
      <c r="BG158" s="124"/>
      <c r="BH158" s="124"/>
      <c r="BI158" s="124"/>
      <c r="BJ158" s="124"/>
      <c r="BK158" s="124"/>
      <c r="BL158" s="124"/>
      <c r="BM158" s="124"/>
      <c r="BN158" s="124"/>
      <c r="BO158" s="124"/>
      <c r="BP158" s="124"/>
      <c r="BQ158" s="124"/>
      <c r="BR158" s="124"/>
      <c r="BS158" s="124"/>
      <c r="BT158" s="124"/>
      <c r="BU158" s="124"/>
      <c r="BV158" s="124"/>
      <c r="BW158" s="124"/>
      <c r="BX158" s="124"/>
      <c r="BY158" s="124"/>
      <c r="BZ158" s="124"/>
      <c r="CA158" s="124"/>
      <c r="CB158" s="124"/>
      <c r="CC158" s="124"/>
      <c r="CD158" s="124"/>
      <c r="CE158" s="124"/>
      <c r="CF158" s="124"/>
      <c r="CG158" s="124"/>
      <c r="CH158" s="124"/>
      <c r="CI158" s="124"/>
      <c r="CJ158" s="124"/>
      <c r="CK158" s="124"/>
      <c r="CL158" s="124"/>
      <c r="CM158" s="124"/>
      <c r="CN158" s="124"/>
      <c r="CO158" s="124"/>
      <c r="CP158" s="124"/>
      <c r="CQ158" s="124"/>
      <c r="CR158" s="124"/>
      <c r="CS158" s="124"/>
      <c r="CT158" s="124"/>
      <c r="CU158" s="124"/>
      <c r="CV158" s="124"/>
      <c r="CW158" s="124"/>
      <c r="CX158" s="124"/>
      <c r="CY158" s="124"/>
      <c r="CZ158" s="124"/>
      <c r="DA158" s="124"/>
      <c r="DB158" s="124"/>
      <c r="DC158" s="124"/>
      <c r="DD158" s="124"/>
      <c r="DE158" s="124"/>
      <c r="DF158" s="124"/>
      <c r="DG158" s="124"/>
      <c r="DH158" s="124"/>
      <c r="DI158" s="124"/>
      <c r="DJ158" s="124"/>
      <c r="DK158" s="124"/>
      <c r="DL158" s="124"/>
      <c r="DM158" s="124"/>
      <c r="DN158" s="124"/>
      <c r="DO158" s="124"/>
      <c r="DP158" s="124"/>
      <c r="DQ158" s="124"/>
      <c r="DR158" s="124"/>
      <c r="DS158" s="124"/>
      <c r="DT158" s="124"/>
      <c r="DU158" s="124"/>
      <c r="DV158" s="124"/>
      <c r="DW158" s="124"/>
      <c r="DX158" s="124"/>
      <c r="DY158" s="124"/>
      <c r="DZ158" s="124"/>
      <c r="EA158" s="124"/>
      <c r="EB158" s="124"/>
      <c r="EC158" s="124"/>
      <c r="ED158" s="124"/>
      <c r="EE158" s="124"/>
      <c r="EF158" s="124"/>
      <c r="EG158" s="124"/>
      <c r="EH158" s="124"/>
      <c r="EI158" s="124"/>
      <c r="EJ158" s="124"/>
      <c r="EK158" s="124"/>
      <c r="EL158" s="124"/>
      <c r="EM158" s="124"/>
      <c r="EN158" s="124"/>
      <c r="EO158" s="124"/>
      <c r="EP158" s="124"/>
      <c r="EQ158" s="124"/>
      <c r="ER158" s="124"/>
      <c r="ES158" s="124"/>
      <c r="ET158" s="124"/>
      <c r="EU158" s="124"/>
      <c r="EV158" s="124"/>
      <c r="EW158" s="124"/>
      <c r="EX158" s="124"/>
      <c r="EY158" s="124"/>
      <c r="EZ158" s="124"/>
      <c r="FA158" s="124"/>
      <c r="FB158" s="124"/>
      <c r="FC158" s="124"/>
      <c r="FD158" s="124"/>
      <c r="FE158" s="124"/>
      <c r="FF158" s="124"/>
      <c r="FG158" s="124"/>
      <c r="FH158" s="124"/>
      <c r="FI158" s="124"/>
      <c r="FJ158" s="124"/>
      <c r="FK158" s="124"/>
      <c r="FL158" s="124"/>
      <c r="FM158" s="124"/>
      <c r="FN158" s="124"/>
      <c r="FO158" s="124"/>
      <c r="FP158" s="124"/>
      <c r="FQ158" s="124"/>
      <c r="FR158" s="124"/>
      <c r="FS158" s="124"/>
      <c r="FT158" s="124"/>
      <c r="FU158" s="124"/>
      <c r="FV158" s="124"/>
      <c r="FW158" s="124"/>
      <c r="FX158" s="124"/>
      <c r="FY158" s="124"/>
      <c r="FZ158" s="124"/>
      <c r="GA158" s="124"/>
      <c r="GB158" s="124"/>
      <c r="GC158" s="124"/>
      <c r="GD158" s="124"/>
      <c r="GE158" s="124"/>
      <c r="GF158" s="124"/>
      <c r="GG158" s="124"/>
      <c r="GH158" s="124"/>
      <c r="GI158" s="124"/>
      <c r="GJ158" s="124"/>
      <c r="GK158" s="124"/>
      <c r="GL158" s="124"/>
      <c r="GM158" s="124"/>
      <c r="GN158" s="124"/>
      <c r="GO158" s="124"/>
      <c r="GP158" s="124"/>
      <c r="GQ158" s="124"/>
      <c r="GR158" s="124"/>
      <c r="GS158" s="124"/>
      <c r="GT158" s="124"/>
      <c r="GU158" s="124"/>
      <c r="GV158" s="124"/>
      <c r="GW158" s="124"/>
      <c r="GX158" s="124"/>
      <c r="GY158" s="124"/>
      <c r="GZ158" s="124"/>
      <c r="HA158" s="124"/>
      <c r="HB158" s="124"/>
      <c r="HC158" s="124"/>
      <c r="HD158" s="124"/>
      <c r="HE158" s="124"/>
      <c r="HF158" s="124"/>
      <c r="HG158" s="124"/>
      <c r="HH158" s="124"/>
      <c r="HI158" s="124"/>
      <c r="HJ158" s="124"/>
      <c r="HK158" s="124"/>
      <c r="HL158" s="124"/>
      <c r="HM158" s="124"/>
      <c r="HN158" s="124"/>
      <c r="HO158" s="124"/>
      <c r="HP158" s="124"/>
      <c r="HQ158" s="124"/>
      <c r="HR158" s="124"/>
      <c r="HS158" s="124"/>
      <c r="HT158" s="124"/>
      <c r="HU158" s="124"/>
      <c r="HV158" s="124"/>
      <c r="HW158" s="124"/>
      <c r="HX158" s="124"/>
      <c r="HY158" s="124"/>
      <c r="HZ158" s="124"/>
      <c r="IA158" s="124"/>
      <c r="IB158" s="124"/>
      <c r="IC158" s="124"/>
      <c r="ID158" s="124"/>
      <c r="IE158" s="124"/>
      <c r="IF158" s="124"/>
      <c r="IG158" s="124"/>
      <c r="IH158" s="124"/>
      <c r="II158" s="124"/>
      <c r="IJ158" s="124"/>
      <c r="IK158" s="124"/>
      <c r="IL158" s="124"/>
      <c r="IM158" s="124"/>
      <c r="IN158" s="124"/>
      <c r="IO158" s="124"/>
      <c r="IP158" s="124"/>
      <c r="IQ158" s="124"/>
      <c r="IR158" s="124"/>
      <c r="IS158" s="124"/>
    </row>
    <row r="159" spans="1:253" s="123" customFormat="1">
      <c r="A159" s="469" t="s">
        <v>237</v>
      </c>
      <c r="B159" s="409" t="s">
        <v>238</v>
      </c>
      <c r="C159" s="378"/>
      <c r="D159" s="404">
        <f>D160</f>
        <v>3610121</v>
      </c>
      <c r="E159" s="404">
        <f>E160</f>
        <v>3399281</v>
      </c>
      <c r="F159" s="404">
        <f>F160</f>
        <v>3399281</v>
      </c>
      <c r="IL159" s="124"/>
      <c r="IM159" s="124"/>
      <c r="IN159" s="124"/>
      <c r="IO159" s="124"/>
      <c r="IP159" s="124"/>
      <c r="IQ159" s="124"/>
      <c r="IR159" s="124"/>
      <c r="IS159" s="124"/>
    </row>
    <row r="160" spans="1:253" s="123" customFormat="1">
      <c r="A160" s="133" t="s">
        <v>239</v>
      </c>
      <c r="B160" s="407" t="s">
        <v>240</v>
      </c>
      <c r="C160" s="129"/>
      <c r="D160" s="396">
        <f>D161+D166</f>
        <v>3610121</v>
      </c>
      <c r="E160" s="396">
        <f>E161+E166</f>
        <v>3399281</v>
      </c>
      <c r="F160" s="396">
        <f>F161+F166</f>
        <v>3399281</v>
      </c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4"/>
      <c r="AD160" s="124"/>
      <c r="AE160" s="124"/>
      <c r="AF160" s="124"/>
      <c r="AG160" s="124"/>
      <c r="AH160" s="124"/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  <c r="AV160" s="124"/>
      <c r="AW160" s="124"/>
      <c r="AX160" s="124"/>
      <c r="AY160" s="124"/>
      <c r="AZ160" s="124"/>
      <c r="BA160" s="124"/>
      <c r="BB160" s="124"/>
      <c r="BC160" s="124"/>
      <c r="BD160" s="124"/>
      <c r="BE160" s="124"/>
      <c r="BF160" s="124"/>
      <c r="BG160" s="124"/>
      <c r="BH160" s="124"/>
      <c r="BI160" s="124"/>
      <c r="BJ160" s="124"/>
      <c r="BK160" s="124"/>
      <c r="BL160" s="124"/>
      <c r="BM160" s="124"/>
      <c r="BN160" s="124"/>
      <c r="BO160" s="124"/>
      <c r="BP160" s="124"/>
      <c r="BQ160" s="124"/>
      <c r="BR160" s="124"/>
      <c r="BS160" s="124"/>
      <c r="BT160" s="124"/>
      <c r="BU160" s="124"/>
      <c r="BV160" s="124"/>
      <c r="BW160" s="124"/>
      <c r="BX160" s="124"/>
      <c r="BY160" s="124"/>
      <c r="BZ160" s="124"/>
      <c r="CA160" s="124"/>
      <c r="CB160" s="124"/>
      <c r="CC160" s="124"/>
      <c r="CD160" s="124"/>
      <c r="CE160" s="124"/>
      <c r="CF160" s="124"/>
      <c r="CG160" s="124"/>
      <c r="CH160" s="124"/>
      <c r="CI160" s="124"/>
      <c r="CJ160" s="124"/>
      <c r="CK160" s="124"/>
      <c r="CL160" s="124"/>
      <c r="CM160" s="124"/>
      <c r="CN160" s="124"/>
      <c r="CO160" s="124"/>
      <c r="CP160" s="124"/>
      <c r="CQ160" s="124"/>
      <c r="CR160" s="124"/>
      <c r="CS160" s="124"/>
      <c r="CT160" s="124"/>
      <c r="CU160" s="124"/>
      <c r="CV160" s="124"/>
      <c r="CW160" s="124"/>
      <c r="CX160" s="124"/>
      <c r="CY160" s="124"/>
      <c r="CZ160" s="124"/>
      <c r="DA160" s="124"/>
      <c r="DB160" s="124"/>
      <c r="DC160" s="124"/>
      <c r="DD160" s="124"/>
      <c r="DE160" s="124"/>
      <c r="DF160" s="124"/>
      <c r="DG160" s="124"/>
      <c r="DH160" s="124"/>
      <c r="DI160" s="124"/>
      <c r="DJ160" s="124"/>
      <c r="DK160" s="124"/>
      <c r="DL160" s="124"/>
      <c r="DM160" s="124"/>
      <c r="DN160" s="124"/>
      <c r="DO160" s="124"/>
      <c r="DP160" s="124"/>
      <c r="DQ160" s="124"/>
      <c r="DR160" s="124"/>
      <c r="DS160" s="124"/>
      <c r="DT160" s="124"/>
      <c r="DU160" s="124"/>
      <c r="DV160" s="124"/>
      <c r="DW160" s="124"/>
      <c r="DX160" s="124"/>
      <c r="DY160" s="124"/>
      <c r="DZ160" s="124"/>
      <c r="EA160" s="124"/>
      <c r="EB160" s="124"/>
      <c r="EC160" s="124"/>
      <c r="ED160" s="124"/>
      <c r="EE160" s="124"/>
      <c r="EF160" s="124"/>
      <c r="EG160" s="124"/>
      <c r="EH160" s="124"/>
      <c r="EI160" s="124"/>
      <c r="EJ160" s="124"/>
      <c r="EK160" s="124"/>
      <c r="EL160" s="124"/>
      <c r="EM160" s="124"/>
      <c r="EN160" s="124"/>
      <c r="EO160" s="124"/>
      <c r="EP160" s="124"/>
      <c r="EQ160" s="124"/>
      <c r="ER160" s="124"/>
      <c r="ES160" s="124"/>
      <c r="ET160" s="124"/>
      <c r="EU160" s="124"/>
      <c r="EV160" s="124"/>
      <c r="EW160" s="124"/>
      <c r="EX160" s="124"/>
      <c r="EY160" s="124"/>
      <c r="EZ160" s="124"/>
      <c r="FA160" s="124"/>
      <c r="FB160" s="124"/>
      <c r="FC160" s="124"/>
      <c r="FD160" s="124"/>
      <c r="FE160" s="124"/>
      <c r="FF160" s="124"/>
      <c r="FG160" s="124"/>
      <c r="FH160" s="124"/>
      <c r="FI160" s="124"/>
      <c r="FJ160" s="124"/>
      <c r="FK160" s="124"/>
      <c r="FL160" s="124"/>
      <c r="FM160" s="124"/>
      <c r="FN160" s="124"/>
      <c r="FO160" s="124"/>
      <c r="FP160" s="124"/>
      <c r="FQ160" s="124"/>
      <c r="FR160" s="124"/>
      <c r="FS160" s="124"/>
      <c r="FT160" s="124"/>
      <c r="FU160" s="124"/>
      <c r="FV160" s="124"/>
      <c r="FW160" s="124"/>
      <c r="FX160" s="124"/>
      <c r="FY160" s="124"/>
      <c r="FZ160" s="124"/>
      <c r="GA160" s="124"/>
      <c r="GB160" s="124"/>
      <c r="GC160" s="124"/>
      <c r="GD160" s="124"/>
      <c r="GE160" s="124"/>
      <c r="GF160" s="124"/>
      <c r="GG160" s="124"/>
      <c r="GH160" s="124"/>
      <c r="GI160" s="124"/>
      <c r="GJ160" s="124"/>
      <c r="GK160" s="124"/>
      <c r="GL160" s="124"/>
      <c r="GM160" s="124"/>
      <c r="GN160" s="124"/>
      <c r="GO160" s="124"/>
      <c r="GP160" s="124"/>
      <c r="GQ160" s="124"/>
      <c r="GR160" s="124"/>
      <c r="GS160" s="124"/>
      <c r="GT160" s="124"/>
      <c r="GU160" s="124"/>
      <c r="GV160" s="124"/>
      <c r="GW160" s="124"/>
      <c r="GX160" s="124"/>
      <c r="GY160" s="124"/>
      <c r="GZ160" s="124"/>
      <c r="HA160" s="124"/>
      <c r="HB160" s="124"/>
      <c r="HC160" s="124"/>
      <c r="HD160" s="124"/>
      <c r="HE160" s="124"/>
      <c r="HF160" s="124"/>
      <c r="HG160" s="124"/>
      <c r="HH160" s="124"/>
      <c r="HI160" s="124"/>
      <c r="HJ160" s="124"/>
      <c r="HK160" s="124"/>
      <c r="HL160" s="124"/>
      <c r="HM160" s="124"/>
      <c r="HN160" s="124"/>
      <c r="HO160" s="124"/>
      <c r="HP160" s="124"/>
      <c r="HQ160" s="124"/>
      <c r="HR160" s="124"/>
      <c r="HS160" s="124"/>
      <c r="HT160" s="124"/>
      <c r="HU160" s="124"/>
      <c r="HV160" s="124"/>
      <c r="HW160" s="124"/>
      <c r="HX160" s="124"/>
      <c r="HY160" s="124"/>
      <c r="HZ160" s="124"/>
      <c r="IA160" s="124"/>
      <c r="IB160" s="124"/>
      <c r="IC160" s="124"/>
      <c r="ID160" s="124"/>
      <c r="IE160" s="124"/>
      <c r="IF160" s="124"/>
      <c r="IG160" s="124"/>
      <c r="IH160" s="124"/>
      <c r="II160" s="124"/>
      <c r="IJ160" s="124"/>
      <c r="IK160" s="124"/>
      <c r="IL160" s="124"/>
      <c r="IM160" s="124"/>
      <c r="IN160" s="124"/>
      <c r="IO160" s="124"/>
      <c r="IP160" s="124"/>
      <c r="IQ160" s="124"/>
      <c r="IR160" s="124"/>
      <c r="IS160" s="124"/>
    </row>
    <row r="161" spans="1:253" s="123" customFormat="1" ht="37.5">
      <c r="A161" s="398" t="s">
        <v>280</v>
      </c>
      <c r="B161" s="407" t="s">
        <v>281</v>
      </c>
      <c r="C161" s="378"/>
      <c r="D161" s="418">
        <f>D162</f>
        <v>70913</v>
      </c>
      <c r="E161" s="418">
        <f>E162</f>
        <v>70913</v>
      </c>
      <c r="F161" s="418">
        <f>F162</f>
        <v>70913</v>
      </c>
      <c r="IL161" s="124"/>
      <c r="IM161" s="124"/>
      <c r="IN161" s="124"/>
      <c r="IO161" s="124"/>
      <c r="IP161" s="124"/>
      <c r="IQ161" s="124"/>
      <c r="IR161" s="124"/>
      <c r="IS161" s="124"/>
    </row>
    <row r="162" spans="1:253" s="124" customFormat="1">
      <c r="A162" s="413" t="s">
        <v>254</v>
      </c>
      <c r="B162" s="407" t="s">
        <v>281</v>
      </c>
      <c r="C162" s="378" t="s">
        <v>256</v>
      </c>
      <c r="D162" s="404">
        <v>70913</v>
      </c>
      <c r="E162" s="404">
        <v>70913</v>
      </c>
      <c r="F162" s="404">
        <v>70913</v>
      </c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  <c r="AN162" s="123"/>
      <c r="AO162" s="123"/>
      <c r="AP162" s="123"/>
      <c r="AQ162" s="123"/>
      <c r="AR162" s="123"/>
      <c r="AS162" s="123"/>
      <c r="AT162" s="123"/>
      <c r="AU162" s="123"/>
      <c r="AV162" s="123"/>
      <c r="AW162" s="123"/>
      <c r="AX162" s="123"/>
      <c r="AY162" s="123"/>
      <c r="AZ162" s="123"/>
      <c r="BA162" s="123"/>
      <c r="BB162" s="123"/>
      <c r="BC162" s="123"/>
      <c r="BD162" s="123"/>
      <c r="BE162" s="123"/>
      <c r="BF162" s="123"/>
      <c r="BG162" s="123"/>
      <c r="BH162" s="123"/>
      <c r="BI162" s="123"/>
      <c r="BJ162" s="123"/>
      <c r="BK162" s="123"/>
      <c r="BL162" s="123"/>
      <c r="BM162" s="123"/>
      <c r="BN162" s="123"/>
      <c r="BO162" s="123"/>
      <c r="BP162" s="123"/>
      <c r="BQ162" s="123"/>
      <c r="BR162" s="123"/>
      <c r="BS162" s="123"/>
      <c r="BT162" s="123"/>
      <c r="BU162" s="123"/>
      <c r="BV162" s="123"/>
      <c r="BW162" s="123"/>
      <c r="BX162" s="123"/>
      <c r="BY162" s="123"/>
      <c r="BZ162" s="123"/>
      <c r="CA162" s="123"/>
      <c r="CB162" s="123"/>
      <c r="CC162" s="123"/>
      <c r="CD162" s="123"/>
      <c r="CE162" s="123"/>
      <c r="CF162" s="123"/>
      <c r="CG162" s="123"/>
      <c r="CH162" s="123"/>
      <c r="CI162" s="123"/>
      <c r="CJ162" s="123"/>
      <c r="CK162" s="123"/>
      <c r="CL162" s="123"/>
      <c r="CM162" s="123"/>
      <c r="CN162" s="123"/>
      <c r="CO162" s="123"/>
      <c r="CP162" s="123"/>
      <c r="CQ162" s="123"/>
      <c r="CR162" s="123"/>
      <c r="CS162" s="123"/>
      <c r="CT162" s="123"/>
      <c r="CU162" s="123"/>
      <c r="CV162" s="123"/>
      <c r="CW162" s="123"/>
      <c r="CX162" s="123"/>
      <c r="CY162" s="123"/>
      <c r="CZ162" s="123"/>
      <c r="DA162" s="123"/>
      <c r="DB162" s="123"/>
      <c r="DC162" s="123"/>
      <c r="DD162" s="123"/>
      <c r="DE162" s="123"/>
      <c r="DF162" s="123"/>
      <c r="DG162" s="123"/>
      <c r="DH162" s="123"/>
      <c r="DI162" s="123"/>
      <c r="DJ162" s="123"/>
      <c r="DK162" s="123"/>
      <c r="DL162" s="123"/>
      <c r="DM162" s="123"/>
      <c r="DN162" s="123"/>
      <c r="DO162" s="123"/>
      <c r="DP162" s="123"/>
      <c r="DQ162" s="123"/>
      <c r="DR162" s="123"/>
      <c r="DS162" s="123"/>
      <c r="DT162" s="123"/>
      <c r="DU162" s="123"/>
      <c r="DV162" s="123"/>
      <c r="DW162" s="123"/>
      <c r="DX162" s="123"/>
      <c r="DY162" s="123"/>
      <c r="DZ162" s="123"/>
      <c r="EA162" s="123"/>
      <c r="EB162" s="123"/>
      <c r="EC162" s="123"/>
      <c r="ED162" s="123"/>
      <c r="EE162" s="123"/>
      <c r="EF162" s="123"/>
      <c r="EG162" s="123"/>
      <c r="EH162" s="123"/>
      <c r="EI162" s="123"/>
      <c r="EJ162" s="123"/>
      <c r="EK162" s="123"/>
      <c r="EL162" s="123"/>
      <c r="EM162" s="123"/>
      <c r="EN162" s="123"/>
      <c r="EO162" s="123"/>
      <c r="EP162" s="123"/>
      <c r="EQ162" s="123"/>
      <c r="ER162" s="123"/>
      <c r="ES162" s="123"/>
      <c r="ET162" s="123"/>
      <c r="EU162" s="123"/>
      <c r="EV162" s="123"/>
      <c r="EW162" s="123"/>
      <c r="EX162" s="123"/>
      <c r="EY162" s="123"/>
      <c r="EZ162" s="123"/>
      <c r="FA162" s="123"/>
      <c r="FB162" s="123"/>
      <c r="FC162" s="123"/>
      <c r="FD162" s="123"/>
      <c r="FE162" s="123"/>
      <c r="FF162" s="123"/>
      <c r="FG162" s="123"/>
      <c r="FH162" s="123"/>
      <c r="FI162" s="123"/>
      <c r="FJ162" s="123"/>
      <c r="FK162" s="123"/>
      <c r="FL162" s="123"/>
      <c r="FM162" s="123"/>
      <c r="FN162" s="123"/>
      <c r="FO162" s="123"/>
      <c r="FP162" s="123"/>
      <c r="FQ162" s="123"/>
      <c r="FR162" s="123"/>
      <c r="FS162" s="123"/>
      <c r="FT162" s="123"/>
      <c r="FU162" s="123"/>
      <c r="FV162" s="123"/>
      <c r="FW162" s="123"/>
      <c r="FX162" s="123"/>
      <c r="FY162" s="123"/>
      <c r="FZ162" s="123"/>
      <c r="GA162" s="123"/>
      <c r="GB162" s="123"/>
      <c r="GC162" s="123"/>
      <c r="GD162" s="123"/>
      <c r="GE162" s="123"/>
      <c r="GF162" s="123"/>
      <c r="GG162" s="123"/>
      <c r="GH162" s="123"/>
      <c r="GI162" s="123"/>
      <c r="GJ162" s="123"/>
      <c r="GK162" s="123"/>
      <c r="GL162" s="123"/>
      <c r="GM162" s="123"/>
      <c r="GN162" s="123"/>
      <c r="GO162" s="123"/>
      <c r="GP162" s="123"/>
      <c r="GQ162" s="123"/>
      <c r="GR162" s="123"/>
      <c r="GS162" s="123"/>
      <c r="GT162" s="123"/>
      <c r="GU162" s="123"/>
      <c r="GV162" s="123"/>
      <c r="GW162" s="123"/>
      <c r="GX162" s="123"/>
      <c r="GY162" s="123"/>
      <c r="GZ162" s="123"/>
      <c r="HA162" s="123"/>
      <c r="HB162" s="123"/>
      <c r="HC162" s="123"/>
      <c r="HD162" s="123"/>
      <c r="HE162" s="123"/>
      <c r="HF162" s="123"/>
      <c r="HG162" s="123"/>
      <c r="HH162" s="123"/>
      <c r="HI162" s="123"/>
      <c r="HJ162" s="123"/>
      <c r="HK162" s="123"/>
      <c r="HL162" s="123"/>
      <c r="HM162" s="123"/>
      <c r="HN162" s="123"/>
      <c r="HO162" s="123"/>
      <c r="HP162" s="123"/>
      <c r="HQ162" s="123"/>
      <c r="HR162" s="123"/>
      <c r="HS162" s="123"/>
      <c r="HT162" s="123"/>
      <c r="HU162" s="123"/>
      <c r="HV162" s="123"/>
      <c r="HW162" s="123"/>
      <c r="HX162" s="123"/>
      <c r="HY162" s="123"/>
      <c r="HZ162" s="123"/>
      <c r="IA162" s="123"/>
      <c r="IB162" s="123"/>
      <c r="IC162" s="123"/>
      <c r="ID162" s="123"/>
      <c r="IE162" s="123"/>
      <c r="IF162" s="123"/>
      <c r="IG162" s="123"/>
      <c r="IH162" s="123"/>
      <c r="II162" s="123"/>
      <c r="IJ162" s="123"/>
      <c r="IK162" s="123"/>
    </row>
    <row r="163" spans="1:253" s="124" customFormat="1" ht="37.5" hidden="1">
      <c r="A163" s="410" t="s">
        <v>295</v>
      </c>
      <c r="B163" s="407" t="s">
        <v>296</v>
      </c>
      <c r="C163" s="378"/>
      <c r="D163" s="404"/>
      <c r="E163" s="404"/>
      <c r="F163" s="404"/>
      <c r="G163" s="395"/>
      <c r="H163" s="408"/>
      <c r="I163" s="408"/>
      <c r="J163" s="408"/>
      <c r="K163" s="408"/>
      <c r="L163" s="408"/>
      <c r="M163" s="408"/>
      <c r="N163" s="408"/>
      <c r="O163" s="408"/>
      <c r="P163" s="408"/>
      <c r="Q163" s="408"/>
      <c r="R163" s="408"/>
      <c r="S163" s="408"/>
      <c r="T163" s="408"/>
      <c r="U163" s="408"/>
      <c r="V163" s="408"/>
      <c r="W163" s="408"/>
      <c r="X163" s="408"/>
      <c r="Y163" s="408"/>
      <c r="Z163" s="408"/>
      <c r="AA163" s="408"/>
      <c r="AB163" s="408"/>
      <c r="AC163" s="408"/>
      <c r="AD163" s="408"/>
      <c r="AE163" s="408"/>
      <c r="AF163" s="408"/>
      <c r="AG163" s="408"/>
      <c r="AH163" s="408"/>
      <c r="AI163" s="408"/>
      <c r="AJ163" s="408"/>
      <c r="AK163" s="408"/>
      <c r="AL163" s="408"/>
      <c r="AM163" s="408"/>
      <c r="AN163" s="408"/>
      <c r="AO163" s="408"/>
      <c r="AP163" s="408"/>
      <c r="AQ163" s="408"/>
      <c r="AR163" s="408"/>
      <c r="AS163" s="408"/>
      <c r="AT163" s="408"/>
      <c r="AU163" s="408"/>
      <c r="AV163" s="408"/>
      <c r="AW163" s="408"/>
      <c r="AX163" s="408"/>
      <c r="AY163" s="408"/>
      <c r="AZ163" s="408"/>
      <c r="BA163" s="408"/>
      <c r="BB163" s="408"/>
      <c r="BC163" s="408"/>
      <c r="BD163" s="408"/>
      <c r="BE163" s="408"/>
      <c r="BF163" s="408"/>
      <c r="BG163" s="408"/>
      <c r="BH163" s="408"/>
      <c r="BI163" s="408"/>
      <c r="BJ163" s="408"/>
      <c r="BK163" s="408"/>
      <c r="BL163" s="408"/>
      <c r="BM163" s="408"/>
      <c r="BN163" s="408"/>
      <c r="BO163" s="408"/>
      <c r="BP163" s="408"/>
      <c r="BQ163" s="408"/>
      <c r="BR163" s="408"/>
      <c r="BS163" s="408"/>
      <c r="BT163" s="408"/>
      <c r="BU163" s="408"/>
      <c r="BV163" s="408"/>
      <c r="BW163" s="408"/>
      <c r="BX163" s="408"/>
      <c r="BY163" s="408"/>
      <c r="BZ163" s="408"/>
      <c r="CA163" s="408"/>
      <c r="CB163" s="408"/>
      <c r="CC163" s="408"/>
      <c r="CD163" s="408"/>
      <c r="CE163" s="408"/>
      <c r="CF163" s="408"/>
      <c r="CG163" s="408"/>
      <c r="CH163" s="408"/>
      <c r="CI163" s="408"/>
      <c r="CJ163" s="408"/>
      <c r="CK163" s="408"/>
      <c r="CL163" s="408"/>
      <c r="CM163" s="408"/>
      <c r="CN163" s="408"/>
      <c r="CO163" s="408"/>
      <c r="CP163" s="408"/>
      <c r="CQ163" s="408"/>
      <c r="CR163" s="408"/>
      <c r="CS163" s="408"/>
      <c r="CT163" s="408"/>
      <c r="CU163" s="408"/>
      <c r="CV163" s="408"/>
      <c r="CW163" s="408"/>
      <c r="CX163" s="408"/>
      <c r="CY163" s="408"/>
      <c r="CZ163" s="408"/>
      <c r="DA163" s="408"/>
      <c r="DB163" s="408"/>
      <c r="DC163" s="408"/>
      <c r="DD163" s="408"/>
      <c r="DE163" s="408"/>
      <c r="DF163" s="408"/>
      <c r="DG163" s="408"/>
      <c r="DH163" s="408"/>
      <c r="DI163" s="408"/>
      <c r="DJ163" s="408"/>
      <c r="DK163" s="408"/>
      <c r="DL163" s="408"/>
      <c r="DM163" s="408"/>
      <c r="DN163" s="408"/>
      <c r="DO163" s="408"/>
      <c r="DP163" s="408"/>
      <c r="DQ163" s="408"/>
      <c r="DR163" s="408"/>
      <c r="DS163" s="408"/>
      <c r="DT163" s="408"/>
      <c r="DU163" s="408"/>
      <c r="DV163" s="408"/>
      <c r="DW163" s="408"/>
      <c r="DX163" s="408"/>
      <c r="DY163" s="408"/>
      <c r="DZ163" s="408"/>
      <c r="EA163" s="408"/>
      <c r="EB163" s="408"/>
      <c r="EC163" s="408"/>
      <c r="ED163" s="408"/>
      <c r="EE163" s="408"/>
      <c r="EF163" s="408"/>
      <c r="EG163" s="408"/>
      <c r="EH163" s="408"/>
      <c r="EI163" s="408"/>
      <c r="EJ163" s="408"/>
      <c r="EK163" s="408"/>
      <c r="EL163" s="408"/>
      <c r="EM163" s="408"/>
      <c r="EN163" s="408"/>
      <c r="EO163" s="408"/>
      <c r="EP163" s="408"/>
      <c r="EQ163" s="408"/>
      <c r="ER163" s="408"/>
      <c r="ES163" s="408"/>
      <c r="ET163" s="408"/>
      <c r="EU163" s="408"/>
      <c r="EV163" s="408"/>
      <c r="EW163" s="408"/>
      <c r="EX163" s="408"/>
      <c r="EY163" s="408"/>
      <c r="EZ163" s="408"/>
      <c r="FA163" s="408"/>
      <c r="FB163" s="408"/>
      <c r="FC163" s="408"/>
      <c r="FD163" s="408"/>
      <c r="FE163" s="408"/>
      <c r="FF163" s="408"/>
      <c r="FG163" s="408"/>
      <c r="FH163" s="408"/>
      <c r="FI163" s="408"/>
      <c r="FJ163" s="408"/>
      <c r="FK163" s="408"/>
      <c r="FL163" s="408"/>
      <c r="FM163" s="408"/>
      <c r="FN163" s="408"/>
      <c r="FO163" s="408"/>
      <c r="FP163" s="408"/>
      <c r="FQ163" s="408"/>
      <c r="FR163" s="408"/>
      <c r="FS163" s="408"/>
      <c r="FT163" s="408"/>
      <c r="FU163" s="408"/>
      <c r="FV163" s="408"/>
      <c r="FW163" s="408"/>
      <c r="FX163" s="408"/>
      <c r="FY163" s="408"/>
      <c r="FZ163" s="408"/>
      <c r="GA163" s="408"/>
      <c r="GB163" s="408"/>
      <c r="GC163" s="408"/>
      <c r="GD163" s="408"/>
      <c r="GE163" s="408"/>
      <c r="GF163" s="408"/>
      <c r="GG163" s="408"/>
      <c r="GH163" s="408"/>
      <c r="GI163" s="408"/>
      <c r="GJ163" s="408"/>
      <c r="GK163" s="408"/>
      <c r="GL163" s="408"/>
      <c r="GM163" s="408"/>
      <c r="GN163" s="408"/>
      <c r="GO163" s="408"/>
      <c r="GP163" s="408"/>
      <c r="GQ163" s="408"/>
      <c r="GR163" s="408"/>
      <c r="GS163" s="408"/>
      <c r="GT163" s="408"/>
      <c r="GU163" s="408"/>
      <c r="GV163" s="408"/>
      <c r="GW163" s="408"/>
      <c r="GX163" s="408"/>
      <c r="GY163" s="408"/>
      <c r="GZ163" s="408"/>
      <c r="HA163" s="408"/>
      <c r="HB163" s="408"/>
      <c r="HC163" s="408"/>
      <c r="HD163" s="408"/>
      <c r="HE163" s="408"/>
      <c r="HF163" s="408"/>
      <c r="HG163" s="408"/>
      <c r="HH163" s="408"/>
      <c r="HI163" s="408"/>
      <c r="HJ163" s="408"/>
      <c r="HK163" s="408"/>
      <c r="HL163" s="408"/>
      <c r="HM163" s="408"/>
      <c r="HN163" s="408"/>
      <c r="HO163" s="408"/>
      <c r="HP163" s="408"/>
      <c r="HQ163" s="408"/>
      <c r="HR163" s="408"/>
      <c r="HS163" s="408"/>
      <c r="HT163" s="408"/>
      <c r="HU163" s="408"/>
      <c r="HV163" s="408"/>
      <c r="HW163" s="408"/>
      <c r="HX163" s="408"/>
      <c r="HY163" s="408"/>
      <c r="HZ163" s="408"/>
      <c r="IA163" s="408"/>
      <c r="IB163" s="408"/>
      <c r="IC163" s="408"/>
      <c r="ID163" s="408"/>
      <c r="IE163" s="408"/>
      <c r="IF163" s="408"/>
      <c r="IG163" s="408"/>
      <c r="IH163" s="408"/>
      <c r="II163" s="408"/>
      <c r="IJ163" s="408"/>
      <c r="IK163" s="408"/>
      <c r="IL163" s="408"/>
      <c r="IM163" s="408"/>
      <c r="IN163" s="408"/>
      <c r="IO163" s="408"/>
      <c r="IP163" s="408"/>
      <c r="IQ163" s="395"/>
      <c r="IR163" s="395"/>
      <c r="IS163" s="395"/>
    </row>
    <row r="164" spans="1:253" s="124" customFormat="1" ht="75" hidden="1">
      <c r="A164" s="413" t="s">
        <v>233</v>
      </c>
      <c r="B164" s="407" t="s">
        <v>296</v>
      </c>
      <c r="C164" s="378" t="s">
        <v>234</v>
      </c>
      <c r="D164" s="404"/>
      <c r="E164" s="404"/>
      <c r="F164" s="404"/>
      <c r="G164" s="395"/>
      <c r="H164" s="408"/>
      <c r="I164" s="408"/>
      <c r="J164" s="408"/>
      <c r="K164" s="408"/>
      <c r="L164" s="408"/>
      <c r="M164" s="408"/>
      <c r="N164" s="408"/>
      <c r="O164" s="408"/>
      <c r="P164" s="408"/>
      <c r="Q164" s="408"/>
      <c r="R164" s="408"/>
      <c r="S164" s="408"/>
      <c r="T164" s="408"/>
      <c r="U164" s="408"/>
      <c r="V164" s="408"/>
      <c r="W164" s="408"/>
      <c r="X164" s="408"/>
      <c r="Y164" s="408"/>
      <c r="Z164" s="408"/>
      <c r="AA164" s="408"/>
      <c r="AB164" s="408"/>
      <c r="AC164" s="408"/>
      <c r="AD164" s="408"/>
      <c r="AE164" s="408"/>
      <c r="AF164" s="408"/>
      <c r="AG164" s="408"/>
      <c r="AH164" s="408"/>
      <c r="AI164" s="408"/>
      <c r="AJ164" s="408"/>
      <c r="AK164" s="408"/>
      <c r="AL164" s="408"/>
      <c r="AM164" s="408"/>
      <c r="AN164" s="408"/>
      <c r="AO164" s="408"/>
      <c r="AP164" s="408"/>
      <c r="AQ164" s="408"/>
      <c r="AR164" s="408"/>
      <c r="AS164" s="408"/>
      <c r="AT164" s="408"/>
      <c r="AU164" s="408"/>
      <c r="AV164" s="408"/>
      <c r="AW164" s="408"/>
      <c r="AX164" s="408"/>
      <c r="AY164" s="408"/>
      <c r="AZ164" s="408"/>
      <c r="BA164" s="408"/>
      <c r="BB164" s="408"/>
      <c r="BC164" s="408"/>
      <c r="BD164" s="408"/>
      <c r="BE164" s="408"/>
      <c r="BF164" s="408"/>
      <c r="BG164" s="408"/>
      <c r="BH164" s="408"/>
      <c r="BI164" s="408"/>
      <c r="BJ164" s="408"/>
      <c r="BK164" s="408"/>
      <c r="BL164" s="408"/>
      <c r="BM164" s="408"/>
      <c r="BN164" s="408"/>
      <c r="BO164" s="408"/>
      <c r="BP164" s="408"/>
      <c r="BQ164" s="408"/>
      <c r="BR164" s="408"/>
      <c r="BS164" s="408"/>
      <c r="BT164" s="408"/>
      <c r="BU164" s="408"/>
      <c r="BV164" s="408"/>
      <c r="BW164" s="408"/>
      <c r="BX164" s="408"/>
      <c r="BY164" s="408"/>
      <c r="BZ164" s="408"/>
      <c r="CA164" s="408"/>
      <c r="CB164" s="408"/>
      <c r="CC164" s="408"/>
      <c r="CD164" s="408"/>
      <c r="CE164" s="408"/>
      <c r="CF164" s="408"/>
      <c r="CG164" s="408"/>
      <c r="CH164" s="408"/>
      <c r="CI164" s="408"/>
      <c r="CJ164" s="408"/>
      <c r="CK164" s="408"/>
      <c r="CL164" s="408"/>
      <c r="CM164" s="408"/>
      <c r="CN164" s="408"/>
      <c r="CO164" s="408"/>
      <c r="CP164" s="408"/>
      <c r="CQ164" s="408"/>
      <c r="CR164" s="408"/>
      <c r="CS164" s="408"/>
      <c r="CT164" s="408"/>
      <c r="CU164" s="408"/>
      <c r="CV164" s="408"/>
      <c r="CW164" s="408"/>
      <c r="CX164" s="408"/>
      <c r="CY164" s="408"/>
      <c r="CZ164" s="408"/>
      <c r="DA164" s="408"/>
      <c r="DB164" s="408"/>
      <c r="DC164" s="408"/>
      <c r="DD164" s="408"/>
      <c r="DE164" s="408"/>
      <c r="DF164" s="408"/>
      <c r="DG164" s="408"/>
      <c r="DH164" s="408"/>
      <c r="DI164" s="408"/>
      <c r="DJ164" s="408"/>
      <c r="DK164" s="408"/>
      <c r="DL164" s="408"/>
      <c r="DM164" s="408"/>
      <c r="DN164" s="408"/>
      <c r="DO164" s="408"/>
      <c r="DP164" s="408"/>
      <c r="DQ164" s="408"/>
      <c r="DR164" s="408"/>
      <c r="DS164" s="408"/>
      <c r="DT164" s="408"/>
      <c r="DU164" s="408"/>
      <c r="DV164" s="408"/>
      <c r="DW164" s="408"/>
      <c r="DX164" s="408"/>
      <c r="DY164" s="408"/>
      <c r="DZ164" s="408"/>
      <c r="EA164" s="408"/>
      <c r="EB164" s="408"/>
      <c r="EC164" s="408"/>
      <c r="ED164" s="408"/>
      <c r="EE164" s="408"/>
      <c r="EF164" s="408"/>
      <c r="EG164" s="408"/>
      <c r="EH164" s="408"/>
      <c r="EI164" s="408"/>
      <c r="EJ164" s="408"/>
      <c r="EK164" s="408"/>
      <c r="EL164" s="408"/>
      <c r="EM164" s="408"/>
      <c r="EN164" s="408"/>
      <c r="EO164" s="408"/>
      <c r="EP164" s="408"/>
      <c r="EQ164" s="408"/>
      <c r="ER164" s="408"/>
      <c r="ES164" s="408"/>
      <c r="ET164" s="408"/>
      <c r="EU164" s="408"/>
      <c r="EV164" s="408"/>
      <c r="EW164" s="408"/>
      <c r="EX164" s="408"/>
      <c r="EY164" s="408"/>
      <c r="EZ164" s="408"/>
      <c r="FA164" s="408"/>
      <c r="FB164" s="408"/>
      <c r="FC164" s="408"/>
      <c r="FD164" s="408"/>
      <c r="FE164" s="408"/>
      <c r="FF164" s="408"/>
      <c r="FG164" s="408"/>
      <c r="FH164" s="408"/>
      <c r="FI164" s="408"/>
      <c r="FJ164" s="408"/>
      <c r="FK164" s="408"/>
      <c r="FL164" s="408"/>
      <c r="FM164" s="408"/>
      <c r="FN164" s="408"/>
      <c r="FO164" s="408"/>
      <c r="FP164" s="408"/>
      <c r="FQ164" s="408"/>
      <c r="FR164" s="408"/>
      <c r="FS164" s="408"/>
      <c r="FT164" s="408"/>
      <c r="FU164" s="408"/>
      <c r="FV164" s="408"/>
      <c r="FW164" s="408"/>
      <c r="FX164" s="408"/>
      <c r="FY164" s="408"/>
      <c r="FZ164" s="408"/>
      <c r="GA164" s="408"/>
      <c r="GB164" s="408"/>
      <c r="GC164" s="408"/>
      <c r="GD164" s="408"/>
      <c r="GE164" s="408"/>
      <c r="GF164" s="408"/>
      <c r="GG164" s="408"/>
      <c r="GH164" s="408"/>
      <c r="GI164" s="408"/>
      <c r="GJ164" s="408"/>
      <c r="GK164" s="408"/>
      <c r="GL164" s="408"/>
      <c r="GM164" s="408"/>
      <c r="GN164" s="408"/>
      <c r="GO164" s="408"/>
      <c r="GP164" s="408"/>
      <c r="GQ164" s="408"/>
      <c r="GR164" s="408"/>
      <c r="GS164" s="408"/>
      <c r="GT164" s="408"/>
      <c r="GU164" s="408"/>
      <c r="GV164" s="408"/>
      <c r="GW164" s="408"/>
      <c r="GX164" s="408"/>
      <c r="GY164" s="408"/>
      <c r="GZ164" s="408"/>
      <c r="HA164" s="408"/>
      <c r="HB164" s="408"/>
      <c r="HC164" s="408"/>
      <c r="HD164" s="408"/>
      <c r="HE164" s="408"/>
      <c r="HF164" s="408"/>
      <c r="HG164" s="408"/>
      <c r="HH164" s="408"/>
      <c r="HI164" s="408"/>
      <c r="HJ164" s="408"/>
      <c r="HK164" s="408"/>
      <c r="HL164" s="408"/>
      <c r="HM164" s="408"/>
      <c r="HN164" s="408"/>
      <c r="HO164" s="408"/>
      <c r="HP164" s="408"/>
      <c r="HQ164" s="408"/>
      <c r="HR164" s="408"/>
      <c r="HS164" s="408"/>
      <c r="HT164" s="408"/>
      <c r="HU164" s="408"/>
      <c r="HV164" s="408"/>
      <c r="HW164" s="408"/>
      <c r="HX164" s="408"/>
      <c r="HY164" s="408"/>
      <c r="HZ164" s="408"/>
      <c r="IA164" s="408"/>
      <c r="IB164" s="408"/>
      <c r="IC164" s="408"/>
      <c r="ID164" s="408"/>
      <c r="IE164" s="408"/>
      <c r="IF164" s="408"/>
      <c r="IG164" s="408"/>
      <c r="IH164" s="408"/>
      <c r="II164" s="408"/>
      <c r="IJ164" s="408"/>
      <c r="IK164" s="408"/>
      <c r="IL164" s="408"/>
      <c r="IM164" s="408"/>
      <c r="IN164" s="408"/>
      <c r="IO164" s="408"/>
      <c r="IP164" s="408"/>
      <c r="IQ164" s="395"/>
      <c r="IR164" s="395"/>
      <c r="IS164" s="395"/>
    </row>
    <row r="165" spans="1:253" s="124" customFormat="1" ht="37.5" hidden="1">
      <c r="A165" s="375" t="s">
        <v>242</v>
      </c>
      <c r="B165" s="407" t="s">
        <v>296</v>
      </c>
      <c r="C165" s="378" t="s">
        <v>243</v>
      </c>
      <c r="D165" s="404"/>
      <c r="E165" s="404"/>
      <c r="F165" s="404"/>
      <c r="G165" s="395"/>
      <c r="H165" s="408"/>
      <c r="I165" s="408"/>
      <c r="J165" s="408"/>
      <c r="K165" s="408"/>
      <c r="L165" s="408"/>
      <c r="M165" s="408"/>
      <c r="N165" s="408"/>
      <c r="O165" s="408"/>
      <c r="P165" s="408"/>
      <c r="Q165" s="408"/>
      <c r="R165" s="408"/>
      <c r="S165" s="408"/>
      <c r="T165" s="408"/>
      <c r="U165" s="408"/>
      <c r="V165" s="408"/>
      <c r="W165" s="408"/>
      <c r="X165" s="408"/>
      <c r="Y165" s="408"/>
      <c r="Z165" s="408"/>
      <c r="AA165" s="408"/>
      <c r="AB165" s="408"/>
      <c r="AC165" s="408"/>
      <c r="AD165" s="408"/>
      <c r="AE165" s="408"/>
      <c r="AF165" s="408"/>
      <c r="AG165" s="408"/>
      <c r="AH165" s="408"/>
      <c r="AI165" s="408"/>
      <c r="AJ165" s="408"/>
      <c r="AK165" s="408"/>
      <c r="AL165" s="408"/>
      <c r="AM165" s="408"/>
      <c r="AN165" s="408"/>
      <c r="AO165" s="408"/>
      <c r="AP165" s="408"/>
      <c r="AQ165" s="408"/>
      <c r="AR165" s="408"/>
      <c r="AS165" s="408"/>
      <c r="AT165" s="408"/>
      <c r="AU165" s="408"/>
      <c r="AV165" s="408"/>
      <c r="AW165" s="408"/>
      <c r="AX165" s="408"/>
      <c r="AY165" s="408"/>
      <c r="AZ165" s="408"/>
      <c r="BA165" s="408"/>
      <c r="BB165" s="408"/>
      <c r="BC165" s="408"/>
      <c r="BD165" s="408"/>
      <c r="BE165" s="408"/>
      <c r="BF165" s="408"/>
      <c r="BG165" s="408"/>
      <c r="BH165" s="408"/>
      <c r="BI165" s="408"/>
      <c r="BJ165" s="408"/>
      <c r="BK165" s="408"/>
      <c r="BL165" s="408"/>
      <c r="BM165" s="408"/>
      <c r="BN165" s="408"/>
      <c r="BO165" s="408"/>
      <c r="BP165" s="408"/>
      <c r="BQ165" s="408"/>
      <c r="BR165" s="408"/>
      <c r="BS165" s="408"/>
      <c r="BT165" s="408"/>
      <c r="BU165" s="408"/>
      <c r="BV165" s="408"/>
      <c r="BW165" s="408"/>
      <c r="BX165" s="408"/>
      <c r="BY165" s="408"/>
      <c r="BZ165" s="408"/>
      <c r="CA165" s="408"/>
      <c r="CB165" s="408"/>
      <c r="CC165" s="408"/>
      <c r="CD165" s="408"/>
      <c r="CE165" s="408"/>
      <c r="CF165" s="408"/>
      <c r="CG165" s="408"/>
      <c r="CH165" s="408"/>
      <c r="CI165" s="408"/>
      <c r="CJ165" s="408"/>
      <c r="CK165" s="408"/>
      <c r="CL165" s="408"/>
      <c r="CM165" s="408"/>
      <c r="CN165" s="408"/>
      <c r="CO165" s="408"/>
      <c r="CP165" s="408"/>
      <c r="CQ165" s="408"/>
      <c r="CR165" s="408"/>
      <c r="CS165" s="408"/>
      <c r="CT165" s="408"/>
      <c r="CU165" s="408"/>
      <c r="CV165" s="408"/>
      <c r="CW165" s="408"/>
      <c r="CX165" s="408"/>
      <c r="CY165" s="408"/>
      <c r="CZ165" s="408"/>
      <c r="DA165" s="408"/>
      <c r="DB165" s="408"/>
      <c r="DC165" s="408"/>
      <c r="DD165" s="408"/>
      <c r="DE165" s="408"/>
      <c r="DF165" s="408"/>
      <c r="DG165" s="408"/>
      <c r="DH165" s="408"/>
      <c r="DI165" s="408"/>
      <c r="DJ165" s="408"/>
      <c r="DK165" s="408"/>
      <c r="DL165" s="408"/>
      <c r="DM165" s="408"/>
      <c r="DN165" s="408"/>
      <c r="DO165" s="408"/>
      <c r="DP165" s="408"/>
      <c r="DQ165" s="408"/>
      <c r="DR165" s="408"/>
      <c r="DS165" s="408"/>
      <c r="DT165" s="408"/>
      <c r="DU165" s="408"/>
      <c r="DV165" s="408"/>
      <c r="DW165" s="408"/>
      <c r="DX165" s="408"/>
      <c r="DY165" s="408"/>
      <c r="DZ165" s="408"/>
      <c r="EA165" s="408"/>
      <c r="EB165" s="408"/>
      <c r="EC165" s="408"/>
      <c r="ED165" s="408"/>
      <c r="EE165" s="408"/>
      <c r="EF165" s="408"/>
      <c r="EG165" s="408"/>
      <c r="EH165" s="408"/>
      <c r="EI165" s="408"/>
      <c r="EJ165" s="408"/>
      <c r="EK165" s="408"/>
      <c r="EL165" s="408"/>
      <c r="EM165" s="408"/>
      <c r="EN165" s="408"/>
      <c r="EO165" s="408"/>
      <c r="EP165" s="408"/>
      <c r="EQ165" s="408"/>
      <c r="ER165" s="408"/>
      <c r="ES165" s="408"/>
      <c r="ET165" s="408"/>
      <c r="EU165" s="408"/>
      <c r="EV165" s="408"/>
      <c r="EW165" s="408"/>
      <c r="EX165" s="408"/>
      <c r="EY165" s="408"/>
      <c r="EZ165" s="408"/>
      <c r="FA165" s="408"/>
      <c r="FB165" s="408"/>
      <c r="FC165" s="408"/>
      <c r="FD165" s="408"/>
      <c r="FE165" s="408"/>
      <c r="FF165" s="408"/>
      <c r="FG165" s="408"/>
      <c r="FH165" s="408"/>
      <c r="FI165" s="408"/>
      <c r="FJ165" s="408"/>
      <c r="FK165" s="408"/>
      <c r="FL165" s="408"/>
      <c r="FM165" s="408"/>
      <c r="FN165" s="408"/>
      <c r="FO165" s="408"/>
      <c r="FP165" s="408"/>
      <c r="FQ165" s="408"/>
      <c r="FR165" s="408"/>
      <c r="FS165" s="408"/>
      <c r="FT165" s="408"/>
      <c r="FU165" s="408"/>
      <c r="FV165" s="408"/>
      <c r="FW165" s="408"/>
      <c r="FX165" s="408"/>
      <c r="FY165" s="408"/>
      <c r="FZ165" s="408"/>
      <c r="GA165" s="408"/>
      <c r="GB165" s="408"/>
      <c r="GC165" s="408"/>
      <c r="GD165" s="408"/>
      <c r="GE165" s="408"/>
      <c r="GF165" s="408"/>
      <c r="GG165" s="408"/>
      <c r="GH165" s="408"/>
      <c r="GI165" s="408"/>
      <c r="GJ165" s="408"/>
      <c r="GK165" s="408"/>
      <c r="GL165" s="408"/>
      <c r="GM165" s="408"/>
      <c r="GN165" s="408"/>
      <c r="GO165" s="408"/>
      <c r="GP165" s="408"/>
      <c r="GQ165" s="408"/>
      <c r="GR165" s="408"/>
      <c r="GS165" s="408"/>
      <c r="GT165" s="408"/>
      <c r="GU165" s="408"/>
      <c r="GV165" s="408"/>
      <c r="GW165" s="408"/>
      <c r="GX165" s="408"/>
      <c r="GY165" s="408"/>
      <c r="GZ165" s="408"/>
      <c r="HA165" s="408"/>
      <c r="HB165" s="408"/>
      <c r="HC165" s="408"/>
      <c r="HD165" s="408"/>
      <c r="HE165" s="408"/>
      <c r="HF165" s="408"/>
      <c r="HG165" s="408"/>
      <c r="HH165" s="408"/>
      <c r="HI165" s="408"/>
      <c r="HJ165" s="408"/>
      <c r="HK165" s="408"/>
      <c r="HL165" s="408"/>
      <c r="HM165" s="408"/>
      <c r="HN165" s="408"/>
      <c r="HO165" s="408"/>
      <c r="HP165" s="408"/>
      <c r="HQ165" s="408"/>
      <c r="HR165" s="408"/>
      <c r="HS165" s="408"/>
      <c r="HT165" s="408"/>
      <c r="HU165" s="408"/>
      <c r="HV165" s="408"/>
      <c r="HW165" s="408"/>
      <c r="HX165" s="408"/>
      <c r="HY165" s="408"/>
      <c r="HZ165" s="408"/>
      <c r="IA165" s="408"/>
      <c r="IB165" s="408"/>
      <c r="IC165" s="408"/>
      <c r="ID165" s="408"/>
      <c r="IE165" s="408"/>
      <c r="IF165" s="408"/>
      <c r="IG165" s="408"/>
      <c r="IH165" s="408"/>
      <c r="II165" s="408"/>
      <c r="IJ165" s="408"/>
      <c r="IK165" s="408"/>
      <c r="IL165" s="408"/>
      <c r="IM165" s="408"/>
      <c r="IN165" s="408"/>
      <c r="IO165" s="408"/>
      <c r="IP165" s="408"/>
      <c r="IQ165" s="395"/>
      <c r="IR165" s="395"/>
      <c r="IS165" s="395"/>
    </row>
    <row r="166" spans="1:253" s="124" customFormat="1" ht="37.5">
      <c r="A166" s="133" t="s">
        <v>231</v>
      </c>
      <c r="B166" s="407" t="s">
        <v>241</v>
      </c>
      <c r="C166" s="129"/>
      <c r="D166" s="396">
        <f>D167+D169+D168</f>
        <v>3539208</v>
      </c>
      <c r="E166" s="396">
        <f>E167+E169+E168</f>
        <v>3328368</v>
      </c>
      <c r="F166" s="396">
        <f>F167+F169+F168</f>
        <v>3328368</v>
      </c>
    </row>
    <row r="167" spans="1:253" s="124" customFormat="1" ht="75">
      <c r="A167" s="413" t="s">
        <v>233</v>
      </c>
      <c r="B167" s="407" t="s">
        <v>241</v>
      </c>
      <c r="C167" s="129" t="s">
        <v>234</v>
      </c>
      <c r="D167" s="396">
        <v>2907545</v>
      </c>
      <c r="E167" s="396">
        <v>2755603</v>
      </c>
      <c r="F167" s="396">
        <v>2755603</v>
      </c>
    </row>
    <row r="168" spans="1:253" s="124" customFormat="1">
      <c r="A168" s="375" t="s">
        <v>244</v>
      </c>
      <c r="B168" s="407" t="s">
        <v>241</v>
      </c>
      <c r="C168" s="129" t="s">
        <v>245</v>
      </c>
      <c r="D168" s="396">
        <v>125663</v>
      </c>
      <c r="E168" s="396">
        <v>16765</v>
      </c>
      <c r="F168" s="396">
        <v>16765</v>
      </c>
    </row>
    <row r="169" spans="1:253" s="123" customFormat="1" ht="37.5">
      <c r="A169" s="375" t="s">
        <v>242</v>
      </c>
      <c r="B169" s="407" t="s">
        <v>241</v>
      </c>
      <c r="C169" s="129" t="s">
        <v>243</v>
      </c>
      <c r="D169" s="396">
        <v>506000</v>
      </c>
      <c r="E169" s="396">
        <v>556000</v>
      </c>
      <c r="F169" s="396">
        <v>556000</v>
      </c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  <c r="AF169" s="124"/>
      <c r="AG169" s="124"/>
      <c r="AH169" s="124"/>
      <c r="AI169" s="124"/>
      <c r="AJ169" s="124"/>
      <c r="AK169" s="124"/>
      <c r="AL169" s="124"/>
      <c r="AM169" s="124"/>
      <c r="AN169" s="124"/>
      <c r="AO169" s="124"/>
      <c r="AP169" s="124"/>
      <c r="AQ169" s="124"/>
      <c r="AR169" s="124"/>
      <c r="AS169" s="124"/>
      <c r="AT169" s="124"/>
      <c r="AU169" s="124"/>
      <c r="AV169" s="124"/>
      <c r="AW169" s="124"/>
      <c r="AX169" s="124"/>
      <c r="AY169" s="124"/>
      <c r="AZ169" s="124"/>
      <c r="BA169" s="124"/>
      <c r="BB169" s="124"/>
      <c r="BC169" s="124"/>
      <c r="BD169" s="124"/>
      <c r="BE169" s="124"/>
      <c r="BF169" s="124"/>
      <c r="BG169" s="124"/>
      <c r="BH169" s="124"/>
      <c r="BI169" s="124"/>
      <c r="BJ169" s="124"/>
      <c r="BK169" s="124"/>
      <c r="BL169" s="124"/>
      <c r="BM169" s="124"/>
      <c r="BN169" s="124"/>
      <c r="BO169" s="124"/>
      <c r="BP169" s="124"/>
      <c r="BQ169" s="124"/>
      <c r="BR169" s="124"/>
      <c r="BS169" s="124"/>
      <c r="BT169" s="124"/>
      <c r="BU169" s="124"/>
      <c r="BV169" s="124"/>
      <c r="BW169" s="124"/>
      <c r="BX169" s="124"/>
      <c r="BY169" s="124"/>
      <c r="BZ169" s="124"/>
      <c r="CA169" s="124"/>
      <c r="CB169" s="124"/>
      <c r="CC169" s="124"/>
      <c r="CD169" s="124"/>
      <c r="CE169" s="124"/>
      <c r="CF169" s="124"/>
      <c r="CG169" s="124"/>
      <c r="CH169" s="124"/>
      <c r="CI169" s="124"/>
      <c r="CJ169" s="124"/>
      <c r="CK169" s="124"/>
      <c r="CL169" s="124"/>
      <c r="CM169" s="124"/>
      <c r="CN169" s="124"/>
      <c r="CO169" s="124"/>
      <c r="CP169" s="124"/>
      <c r="CQ169" s="124"/>
      <c r="CR169" s="124"/>
      <c r="CS169" s="124"/>
      <c r="CT169" s="124"/>
      <c r="CU169" s="124"/>
      <c r="CV169" s="124"/>
      <c r="CW169" s="124"/>
      <c r="CX169" s="124"/>
      <c r="CY169" s="124"/>
      <c r="CZ169" s="124"/>
      <c r="DA169" s="124"/>
      <c r="DB169" s="124"/>
      <c r="DC169" s="124"/>
      <c r="DD169" s="124"/>
      <c r="DE169" s="124"/>
      <c r="DF169" s="124"/>
      <c r="DG169" s="124"/>
      <c r="DH169" s="124"/>
      <c r="DI169" s="124"/>
      <c r="DJ169" s="124"/>
      <c r="DK169" s="124"/>
      <c r="DL169" s="124"/>
      <c r="DM169" s="124"/>
      <c r="DN169" s="124"/>
      <c r="DO169" s="124"/>
      <c r="DP169" s="124"/>
      <c r="DQ169" s="124"/>
      <c r="DR169" s="124"/>
      <c r="DS169" s="124"/>
      <c r="DT169" s="124"/>
      <c r="DU169" s="124"/>
      <c r="DV169" s="124"/>
      <c r="DW169" s="124"/>
      <c r="DX169" s="124"/>
      <c r="DY169" s="124"/>
      <c r="DZ169" s="124"/>
      <c r="EA169" s="124"/>
      <c r="EB169" s="124"/>
      <c r="EC169" s="124"/>
      <c r="ED169" s="124"/>
      <c r="EE169" s="124"/>
      <c r="EF169" s="124"/>
      <c r="EG169" s="124"/>
      <c r="EH169" s="124"/>
      <c r="EI169" s="124"/>
      <c r="EJ169" s="124"/>
      <c r="EK169" s="124"/>
      <c r="EL169" s="124"/>
      <c r="EM169" s="124"/>
      <c r="EN169" s="124"/>
      <c r="EO169" s="124"/>
      <c r="EP169" s="124"/>
      <c r="EQ169" s="124"/>
      <c r="ER169" s="124"/>
      <c r="ES169" s="124"/>
      <c r="ET169" s="124"/>
      <c r="EU169" s="124"/>
      <c r="EV169" s="124"/>
      <c r="EW169" s="124"/>
      <c r="EX169" s="124"/>
      <c r="EY169" s="124"/>
      <c r="EZ169" s="124"/>
      <c r="FA169" s="124"/>
      <c r="FB169" s="124"/>
      <c r="FC169" s="124"/>
      <c r="FD169" s="124"/>
      <c r="FE169" s="124"/>
      <c r="FF169" s="124"/>
      <c r="FG169" s="124"/>
      <c r="FH169" s="124"/>
      <c r="FI169" s="124"/>
      <c r="FJ169" s="124"/>
      <c r="FK169" s="124"/>
      <c r="FL169" s="124"/>
      <c r="FM169" s="124"/>
      <c r="FN169" s="124"/>
      <c r="FO169" s="124"/>
      <c r="FP169" s="124"/>
      <c r="FQ169" s="124"/>
      <c r="FR169" s="124"/>
      <c r="FS169" s="124"/>
      <c r="FT169" s="124"/>
      <c r="FU169" s="124"/>
      <c r="FV169" s="124"/>
      <c r="FW169" s="124"/>
      <c r="FX169" s="124"/>
      <c r="FY169" s="124"/>
      <c r="FZ169" s="124"/>
      <c r="GA169" s="124"/>
      <c r="GB169" s="124"/>
      <c r="GC169" s="124"/>
      <c r="GD169" s="124"/>
      <c r="GE169" s="124"/>
      <c r="GF169" s="124"/>
      <c r="GG169" s="124"/>
      <c r="GH169" s="124"/>
      <c r="GI169" s="124"/>
      <c r="GJ169" s="124"/>
      <c r="GK169" s="124"/>
      <c r="GL169" s="124"/>
      <c r="GM169" s="124"/>
      <c r="GN169" s="124"/>
      <c r="GO169" s="124"/>
      <c r="GP169" s="124"/>
      <c r="GQ169" s="124"/>
      <c r="GR169" s="124"/>
      <c r="GS169" s="124"/>
      <c r="GT169" s="124"/>
      <c r="GU169" s="124"/>
      <c r="GV169" s="124"/>
      <c r="GW169" s="124"/>
      <c r="GX169" s="124"/>
      <c r="GY169" s="124"/>
      <c r="GZ169" s="124"/>
      <c r="HA169" s="124"/>
      <c r="HB169" s="124"/>
      <c r="HC169" s="124"/>
      <c r="HD169" s="124"/>
      <c r="HE169" s="124"/>
      <c r="HF169" s="124"/>
      <c r="HG169" s="124"/>
      <c r="HH169" s="124"/>
      <c r="HI169" s="124"/>
      <c r="HJ169" s="124"/>
      <c r="HK169" s="124"/>
      <c r="HL169" s="124"/>
      <c r="HM169" s="124"/>
      <c r="HN169" s="124"/>
      <c r="HO169" s="124"/>
      <c r="HP169" s="124"/>
      <c r="HQ169" s="124"/>
      <c r="HR169" s="124"/>
      <c r="HS169" s="124"/>
      <c r="HT169" s="124"/>
      <c r="HU169" s="124"/>
      <c r="HV169" s="124"/>
      <c r="HW169" s="124"/>
      <c r="HX169" s="124"/>
      <c r="HY169" s="124"/>
      <c r="HZ169" s="124"/>
      <c r="IA169" s="124"/>
      <c r="IB169" s="124"/>
      <c r="IC169" s="124"/>
      <c r="ID169" s="124"/>
      <c r="IE169" s="124"/>
      <c r="IF169" s="124"/>
      <c r="IG169" s="124"/>
      <c r="IH169" s="124"/>
      <c r="II169" s="124"/>
      <c r="IJ169" s="124"/>
      <c r="IK169" s="124"/>
      <c r="IL169" s="124"/>
      <c r="IM169" s="124"/>
      <c r="IN169" s="124"/>
      <c r="IO169" s="124"/>
      <c r="IP169" s="124"/>
      <c r="IQ169" s="124"/>
      <c r="IR169" s="124"/>
      <c r="IS169" s="124"/>
    </row>
    <row r="170" spans="1:253" s="123" customFormat="1" ht="37.5" hidden="1">
      <c r="A170" s="133" t="s">
        <v>248</v>
      </c>
      <c r="B170" s="417" t="s">
        <v>249</v>
      </c>
      <c r="C170" s="129"/>
      <c r="D170" s="396"/>
      <c r="E170" s="396"/>
      <c r="F170" s="396">
        <f>F171</f>
        <v>0</v>
      </c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4"/>
      <c r="AE170" s="124"/>
      <c r="AF170" s="124"/>
      <c r="AG170" s="124"/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  <c r="AV170" s="124"/>
      <c r="AW170" s="124"/>
      <c r="AX170" s="124"/>
      <c r="AY170" s="124"/>
      <c r="AZ170" s="124"/>
      <c r="BA170" s="124"/>
      <c r="BB170" s="124"/>
      <c r="BC170" s="124"/>
      <c r="BD170" s="124"/>
      <c r="BE170" s="124"/>
      <c r="BF170" s="124"/>
      <c r="BG170" s="124"/>
      <c r="BH170" s="124"/>
      <c r="BI170" s="124"/>
      <c r="BJ170" s="124"/>
      <c r="BK170" s="124"/>
      <c r="BL170" s="124"/>
      <c r="BM170" s="124"/>
      <c r="BN170" s="124"/>
      <c r="BO170" s="124"/>
      <c r="BP170" s="124"/>
      <c r="BQ170" s="124"/>
      <c r="BR170" s="124"/>
      <c r="BS170" s="124"/>
      <c r="BT170" s="124"/>
      <c r="BU170" s="124"/>
      <c r="BV170" s="124"/>
      <c r="BW170" s="124"/>
      <c r="BX170" s="124"/>
      <c r="BY170" s="124"/>
      <c r="BZ170" s="124"/>
      <c r="CA170" s="124"/>
      <c r="CB170" s="124"/>
      <c r="CC170" s="124"/>
      <c r="CD170" s="124"/>
      <c r="CE170" s="124"/>
      <c r="CF170" s="124"/>
      <c r="CG170" s="124"/>
      <c r="CH170" s="124"/>
      <c r="CI170" s="124"/>
      <c r="CJ170" s="124"/>
      <c r="CK170" s="124"/>
      <c r="CL170" s="124"/>
      <c r="CM170" s="124"/>
      <c r="CN170" s="124"/>
      <c r="CO170" s="124"/>
      <c r="CP170" s="124"/>
      <c r="CQ170" s="124"/>
      <c r="CR170" s="124"/>
      <c r="CS170" s="124"/>
      <c r="CT170" s="124"/>
      <c r="CU170" s="124"/>
      <c r="CV170" s="124"/>
      <c r="CW170" s="124"/>
      <c r="CX170" s="124"/>
      <c r="CY170" s="124"/>
      <c r="CZ170" s="124"/>
      <c r="DA170" s="124"/>
      <c r="DB170" s="124"/>
      <c r="DC170" s="124"/>
      <c r="DD170" s="124"/>
      <c r="DE170" s="124"/>
      <c r="DF170" s="124"/>
      <c r="DG170" s="124"/>
      <c r="DH170" s="124"/>
      <c r="DI170" s="124"/>
      <c r="DJ170" s="124"/>
      <c r="DK170" s="124"/>
      <c r="DL170" s="124"/>
      <c r="DM170" s="124"/>
      <c r="DN170" s="124"/>
      <c r="DO170" s="124"/>
      <c r="DP170" s="124"/>
      <c r="DQ170" s="124"/>
      <c r="DR170" s="124"/>
      <c r="DS170" s="124"/>
      <c r="DT170" s="124"/>
      <c r="DU170" s="124"/>
      <c r="DV170" s="124"/>
      <c r="DW170" s="124"/>
      <c r="DX170" s="124"/>
      <c r="DY170" s="124"/>
      <c r="DZ170" s="124"/>
      <c r="EA170" s="124"/>
      <c r="EB170" s="124"/>
      <c r="EC170" s="124"/>
      <c r="ED170" s="124"/>
      <c r="EE170" s="124"/>
      <c r="EF170" s="124"/>
      <c r="EG170" s="124"/>
      <c r="EH170" s="124"/>
      <c r="EI170" s="124"/>
      <c r="EJ170" s="124"/>
      <c r="EK170" s="124"/>
      <c r="EL170" s="124"/>
      <c r="EM170" s="124"/>
      <c r="EN170" s="124"/>
      <c r="EO170" s="124"/>
      <c r="EP170" s="124"/>
      <c r="EQ170" s="124"/>
      <c r="ER170" s="124"/>
      <c r="ES170" s="124"/>
      <c r="ET170" s="124"/>
      <c r="EU170" s="124"/>
      <c r="EV170" s="124"/>
      <c r="EW170" s="124"/>
      <c r="EX170" s="124"/>
      <c r="EY170" s="124"/>
      <c r="EZ170" s="124"/>
      <c r="FA170" s="124"/>
      <c r="FB170" s="124"/>
      <c r="FC170" s="124"/>
      <c r="FD170" s="124"/>
      <c r="FE170" s="124"/>
      <c r="FF170" s="124"/>
      <c r="FG170" s="124"/>
      <c r="FH170" s="124"/>
      <c r="FI170" s="124"/>
      <c r="FJ170" s="124"/>
      <c r="FK170" s="124"/>
      <c r="FL170" s="124"/>
      <c r="FM170" s="124"/>
      <c r="FN170" s="124"/>
      <c r="FO170" s="124"/>
      <c r="FP170" s="124"/>
      <c r="FQ170" s="124"/>
      <c r="FR170" s="124"/>
      <c r="FS170" s="124"/>
      <c r="FT170" s="124"/>
      <c r="FU170" s="124"/>
      <c r="FV170" s="124"/>
      <c r="FW170" s="124"/>
      <c r="FX170" s="124"/>
      <c r="FY170" s="124"/>
      <c r="FZ170" s="124"/>
      <c r="GA170" s="124"/>
      <c r="GB170" s="124"/>
      <c r="GC170" s="124"/>
      <c r="GD170" s="124"/>
      <c r="GE170" s="124"/>
      <c r="GF170" s="124"/>
      <c r="GG170" s="124"/>
      <c r="GH170" s="124"/>
      <c r="GI170" s="124"/>
      <c r="GJ170" s="124"/>
      <c r="GK170" s="124"/>
      <c r="GL170" s="124"/>
      <c r="GM170" s="124"/>
      <c r="GN170" s="124"/>
      <c r="GO170" s="124"/>
      <c r="GP170" s="124"/>
      <c r="GQ170" s="124"/>
      <c r="GR170" s="124"/>
      <c r="GS170" s="124"/>
      <c r="GT170" s="124"/>
      <c r="GU170" s="124"/>
      <c r="GV170" s="124"/>
      <c r="GW170" s="124"/>
      <c r="GX170" s="124"/>
      <c r="GY170" s="124"/>
      <c r="GZ170" s="124"/>
      <c r="HA170" s="124"/>
      <c r="HB170" s="124"/>
      <c r="HC170" s="124"/>
      <c r="HD170" s="124"/>
      <c r="HE170" s="124"/>
      <c r="HF170" s="124"/>
      <c r="HG170" s="124"/>
      <c r="HH170" s="124"/>
      <c r="HI170" s="124"/>
      <c r="HJ170" s="124"/>
      <c r="HK170" s="124"/>
      <c r="HL170" s="124"/>
      <c r="HM170" s="124"/>
      <c r="HN170" s="124"/>
      <c r="HO170" s="124"/>
      <c r="HP170" s="124"/>
      <c r="HQ170" s="124"/>
      <c r="HR170" s="124"/>
      <c r="HS170" s="124"/>
      <c r="HT170" s="124"/>
      <c r="HU170" s="124"/>
      <c r="HV170" s="124"/>
      <c r="HW170" s="124"/>
      <c r="HX170" s="124"/>
      <c r="HY170" s="124"/>
      <c r="HZ170" s="124"/>
      <c r="IA170" s="124"/>
      <c r="IB170" s="124"/>
      <c r="IC170" s="124"/>
      <c r="ID170" s="124"/>
      <c r="IE170" s="124"/>
      <c r="IF170" s="124"/>
      <c r="IG170" s="124"/>
      <c r="IH170" s="124"/>
      <c r="II170" s="124"/>
      <c r="IJ170" s="124"/>
      <c r="IK170" s="124"/>
      <c r="IL170" s="124"/>
      <c r="IM170" s="124"/>
      <c r="IN170" s="124"/>
      <c r="IO170" s="124"/>
      <c r="IP170" s="124"/>
      <c r="IQ170" s="124"/>
      <c r="IR170" s="124"/>
      <c r="IS170" s="124"/>
    </row>
    <row r="171" spans="1:253" s="123" customFormat="1" hidden="1">
      <c r="A171" s="135" t="s">
        <v>250</v>
      </c>
      <c r="B171" s="407" t="s">
        <v>251</v>
      </c>
      <c r="C171" s="129"/>
      <c r="D171" s="396"/>
      <c r="E171" s="396"/>
      <c r="F171" s="396">
        <f>+F172</f>
        <v>0</v>
      </c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  <c r="AF171" s="124"/>
      <c r="AG171" s="124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  <c r="AV171" s="124"/>
      <c r="AW171" s="124"/>
      <c r="AX171" s="124"/>
      <c r="AY171" s="124"/>
      <c r="AZ171" s="124"/>
      <c r="BA171" s="124"/>
      <c r="BB171" s="124"/>
      <c r="BC171" s="124"/>
      <c r="BD171" s="124"/>
      <c r="BE171" s="124"/>
      <c r="BF171" s="124"/>
      <c r="BG171" s="124"/>
      <c r="BH171" s="124"/>
      <c r="BI171" s="124"/>
      <c r="BJ171" s="124"/>
      <c r="BK171" s="124"/>
      <c r="BL171" s="124"/>
      <c r="BM171" s="124"/>
      <c r="BN171" s="124"/>
      <c r="BO171" s="124"/>
      <c r="BP171" s="124"/>
      <c r="BQ171" s="124"/>
      <c r="BR171" s="124"/>
      <c r="BS171" s="124"/>
      <c r="BT171" s="124"/>
      <c r="BU171" s="124"/>
      <c r="BV171" s="124"/>
      <c r="BW171" s="124"/>
      <c r="BX171" s="124"/>
      <c r="BY171" s="124"/>
      <c r="BZ171" s="124"/>
      <c r="CA171" s="124"/>
      <c r="CB171" s="124"/>
      <c r="CC171" s="124"/>
      <c r="CD171" s="124"/>
      <c r="CE171" s="124"/>
      <c r="CF171" s="124"/>
      <c r="CG171" s="124"/>
      <c r="CH171" s="124"/>
      <c r="CI171" s="124"/>
      <c r="CJ171" s="124"/>
      <c r="CK171" s="124"/>
      <c r="CL171" s="124"/>
      <c r="CM171" s="124"/>
      <c r="CN171" s="124"/>
      <c r="CO171" s="124"/>
      <c r="CP171" s="124"/>
      <c r="CQ171" s="124"/>
      <c r="CR171" s="124"/>
      <c r="CS171" s="124"/>
      <c r="CT171" s="124"/>
      <c r="CU171" s="124"/>
      <c r="CV171" s="124"/>
      <c r="CW171" s="124"/>
      <c r="CX171" s="124"/>
      <c r="CY171" s="124"/>
      <c r="CZ171" s="124"/>
      <c r="DA171" s="124"/>
      <c r="DB171" s="124"/>
      <c r="DC171" s="124"/>
      <c r="DD171" s="124"/>
      <c r="DE171" s="124"/>
      <c r="DF171" s="124"/>
      <c r="DG171" s="124"/>
      <c r="DH171" s="124"/>
      <c r="DI171" s="124"/>
      <c r="DJ171" s="124"/>
      <c r="DK171" s="124"/>
      <c r="DL171" s="124"/>
      <c r="DM171" s="124"/>
      <c r="DN171" s="124"/>
      <c r="DO171" s="124"/>
      <c r="DP171" s="124"/>
      <c r="DQ171" s="124"/>
      <c r="DR171" s="124"/>
      <c r="DS171" s="124"/>
      <c r="DT171" s="124"/>
      <c r="DU171" s="124"/>
      <c r="DV171" s="124"/>
      <c r="DW171" s="124"/>
      <c r="DX171" s="124"/>
      <c r="DY171" s="124"/>
      <c r="DZ171" s="124"/>
      <c r="EA171" s="124"/>
      <c r="EB171" s="124"/>
      <c r="EC171" s="124"/>
      <c r="ED171" s="124"/>
      <c r="EE171" s="124"/>
      <c r="EF171" s="124"/>
      <c r="EG171" s="124"/>
      <c r="EH171" s="124"/>
      <c r="EI171" s="124"/>
      <c r="EJ171" s="124"/>
      <c r="EK171" s="124"/>
      <c r="EL171" s="124"/>
      <c r="EM171" s="124"/>
      <c r="EN171" s="124"/>
      <c r="EO171" s="124"/>
      <c r="EP171" s="124"/>
      <c r="EQ171" s="124"/>
      <c r="ER171" s="124"/>
      <c r="ES171" s="124"/>
      <c r="ET171" s="124"/>
      <c r="EU171" s="124"/>
      <c r="EV171" s="124"/>
      <c r="EW171" s="124"/>
      <c r="EX171" s="124"/>
      <c r="EY171" s="124"/>
      <c r="EZ171" s="124"/>
      <c r="FA171" s="124"/>
      <c r="FB171" s="124"/>
      <c r="FC171" s="124"/>
      <c r="FD171" s="124"/>
      <c r="FE171" s="124"/>
      <c r="FF171" s="124"/>
      <c r="FG171" s="124"/>
      <c r="FH171" s="124"/>
      <c r="FI171" s="124"/>
      <c r="FJ171" s="124"/>
      <c r="FK171" s="124"/>
      <c r="FL171" s="124"/>
      <c r="FM171" s="124"/>
      <c r="FN171" s="124"/>
      <c r="FO171" s="124"/>
      <c r="FP171" s="124"/>
      <c r="FQ171" s="124"/>
      <c r="FR171" s="124"/>
      <c r="FS171" s="124"/>
      <c r="FT171" s="124"/>
      <c r="FU171" s="124"/>
      <c r="FV171" s="124"/>
      <c r="FW171" s="124"/>
      <c r="FX171" s="124"/>
      <c r="FY171" s="124"/>
      <c r="FZ171" s="124"/>
      <c r="GA171" s="124"/>
      <c r="GB171" s="124"/>
      <c r="GC171" s="124"/>
      <c r="GD171" s="124"/>
      <c r="GE171" s="124"/>
      <c r="GF171" s="124"/>
      <c r="GG171" s="124"/>
      <c r="GH171" s="124"/>
      <c r="GI171" s="124"/>
      <c r="GJ171" s="124"/>
      <c r="GK171" s="124"/>
      <c r="GL171" s="124"/>
      <c r="GM171" s="124"/>
      <c r="GN171" s="124"/>
      <c r="GO171" s="124"/>
      <c r="GP171" s="124"/>
      <c r="GQ171" s="124"/>
      <c r="GR171" s="124"/>
      <c r="GS171" s="124"/>
      <c r="GT171" s="124"/>
      <c r="GU171" s="124"/>
      <c r="GV171" s="124"/>
      <c r="GW171" s="124"/>
      <c r="GX171" s="124"/>
      <c r="GY171" s="124"/>
      <c r="GZ171" s="124"/>
      <c r="HA171" s="124"/>
      <c r="HB171" s="124"/>
      <c r="HC171" s="124"/>
      <c r="HD171" s="124"/>
      <c r="HE171" s="124"/>
      <c r="HF171" s="124"/>
      <c r="HG171" s="124"/>
      <c r="HH171" s="124"/>
      <c r="HI171" s="124"/>
      <c r="HJ171" s="124"/>
      <c r="HK171" s="124"/>
      <c r="HL171" s="124"/>
      <c r="HM171" s="124"/>
      <c r="HN171" s="124"/>
      <c r="HO171" s="124"/>
      <c r="HP171" s="124"/>
      <c r="HQ171" s="124"/>
      <c r="HR171" s="124"/>
      <c r="HS171" s="124"/>
      <c r="HT171" s="124"/>
      <c r="HU171" s="124"/>
      <c r="HV171" s="124"/>
      <c r="HW171" s="124"/>
      <c r="HX171" s="124"/>
      <c r="HY171" s="124"/>
      <c r="HZ171" s="124"/>
      <c r="IA171" s="124"/>
      <c r="IB171" s="124"/>
      <c r="IC171" s="124"/>
      <c r="ID171" s="124"/>
      <c r="IE171" s="124"/>
      <c r="IF171" s="124"/>
      <c r="IG171" s="124"/>
      <c r="IH171" s="124"/>
      <c r="II171" s="124"/>
      <c r="IJ171" s="124"/>
      <c r="IK171" s="124"/>
      <c r="IL171" s="124"/>
      <c r="IM171" s="124"/>
      <c r="IN171" s="124"/>
      <c r="IO171" s="124"/>
      <c r="IP171" s="124"/>
      <c r="IQ171" s="124"/>
      <c r="IR171" s="124"/>
      <c r="IS171" s="124"/>
    </row>
    <row r="172" spans="1:253" s="123" customFormat="1" ht="37.5" hidden="1">
      <c r="A172" s="136" t="s">
        <v>252</v>
      </c>
      <c r="B172" s="407" t="s">
        <v>253</v>
      </c>
      <c r="C172" s="129"/>
      <c r="D172" s="396"/>
      <c r="E172" s="396"/>
      <c r="F172" s="396">
        <f>SUM(F173:F173)</f>
        <v>0</v>
      </c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24"/>
      <c r="AG172" s="124"/>
      <c r="AH172" s="124"/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  <c r="AV172" s="124"/>
      <c r="AW172" s="124"/>
      <c r="AX172" s="124"/>
      <c r="AY172" s="124"/>
      <c r="AZ172" s="124"/>
      <c r="BA172" s="124"/>
      <c r="BB172" s="124"/>
      <c r="BC172" s="124"/>
      <c r="BD172" s="124"/>
      <c r="BE172" s="124"/>
      <c r="BF172" s="124"/>
      <c r="BG172" s="124"/>
      <c r="BH172" s="124"/>
      <c r="BI172" s="124"/>
      <c r="BJ172" s="124"/>
      <c r="BK172" s="124"/>
      <c r="BL172" s="124"/>
      <c r="BM172" s="124"/>
      <c r="BN172" s="124"/>
      <c r="BO172" s="124"/>
      <c r="BP172" s="124"/>
      <c r="BQ172" s="124"/>
      <c r="BR172" s="124"/>
      <c r="BS172" s="124"/>
      <c r="BT172" s="124"/>
      <c r="BU172" s="124"/>
      <c r="BV172" s="124"/>
      <c r="BW172" s="124"/>
      <c r="BX172" s="124"/>
      <c r="BY172" s="124"/>
      <c r="BZ172" s="124"/>
      <c r="CA172" s="124"/>
      <c r="CB172" s="124"/>
      <c r="CC172" s="124"/>
      <c r="CD172" s="124"/>
      <c r="CE172" s="124"/>
      <c r="CF172" s="124"/>
      <c r="CG172" s="124"/>
      <c r="CH172" s="124"/>
      <c r="CI172" s="124"/>
      <c r="CJ172" s="124"/>
      <c r="CK172" s="124"/>
      <c r="CL172" s="124"/>
      <c r="CM172" s="124"/>
      <c r="CN172" s="124"/>
      <c r="CO172" s="124"/>
      <c r="CP172" s="124"/>
      <c r="CQ172" s="124"/>
      <c r="CR172" s="124"/>
      <c r="CS172" s="124"/>
      <c r="CT172" s="124"/>
      <c r="CU172" s="124"/>
      <c r="CV172" s="124"/>
      <c r="CW172" s="124"/>
      <c r="CX172" s="124"/>
      <c r="CY172" s="124"/>
      <c r="CZ172" s="124"/>
      <c r="DA172" s="124"/>
      <c r="DB172" s="124"/>
      <c r="DC172" s="124"/>
      <c r="DD172" s="124"/>
      <c r="DE172" s="124"/>
      <c r="DF172" s="124"/>
      <c r="DG172" s="124"/>
      <c r="DH172" s="124"/>
      <c r="DI172" s="124"/>
      <c r="DJ172" s="124"/>
      <c r="DK172" s="124"/>
      <c r="DL172" s="124"/>
      <c r="DM172" s="124"/>
      <c r="DN172" s="124"/>
      <c r="DO172" s="124"/>
      <c r="DP172" s="124"/>
      <c r="DQ172" s="124"/>
      <c r="DR172" s="124"/>
      <c r="DS172" s="124"/>
      <c r="DT172" s="124"/>
      <c r="DU172" s="124"/>
      <c r="DV172" s="124"/>
      <c r="DW172" s="124"/>
      <c r="DX172" s="124"/>
      <c r="DY172" s="124"/>
      <c r="DZ172" s="124"/>
      <c r="EA172" s="124"/>
      <c r="EB172" s="124"/>
      <c r="EC172" s="124"/>
      <c r="ED172" s="124"/>
      <c r="EE172" s="124"/>
      <c r="EF172" s="124"/>
      <c r="EG172" s="124"/>
      <c r="EH172" s="124"/>
      <c r="EI172" s="124"/>
      <c r="EJ172" s="124"/>
      <c r="EK172" s="124"/>
      <c r="EL172" s="124"/>
      <c r="EM172" s="124"/>
      <c r="EN172" s="124"/>
      <c r="EO172" s="124"/>
      <c r="EP172" s="124"/>
      <c r="EQ172" s="124"/>
      <c r="ER172" s="124"/>
      <c r="ES172" s="124"/>
      <c r="ET172" s="124"/>
      <c r="EU172" s="124"/>
      <c r="EV172" s="124"/>
      <c r="EW172" s="124"/>
      <c r="EX172" s="124"/>
      <c r="EY172" s="124"/>
      <c r="EZ172" s="124"/>
      <c r="FA172" s="124"/>
      <c r="FB172" s="124"/>
      <c r="FC172" s="124"/>
      <c r="FD172" s="124"/>
      <c r="FE172" s="124"/>
      <c r="FF172" s="124"/>
      <c r="FG172" s="124"/>
      <c r="FH172" s="124"/>
      <c r="FI172" s="124"/>
      <c r="FJ172" s="124"/>
      <c r="FK172" s="124"/>
      <c r="FL172" s="124"/>
      <c r="FM172" s="124"/>
      <c r="FN172" s="124"/>
      <c r="FO172" s="124"/>
      <c r="FP172" s="124"/>
      <c r="FQ172" s="124"/>
      <c r="FR172" s="124"/>
      <c r="FS172" s="124"/>
      <c r="FT172" s="124"/>
      <c r="FU172" s="124"/>
      <c r="FV172" s="124"/>
      <c r="FW172" s="124"/>
      <c r="FX172" s="124"/>
      <c r="FY172" s="124"/>
      <c r="FZ172" s="124"/>
      <c r="GA172" s="124"/>
      <c r="GB172" s="124"/>
      <c r="GC172" s="124"/>
      <c r="GD172" s="124"/>
      <c r="GE172" s="124"/>
      <c r="GF172" s="124"/>
      <c r="GG172" s="124"/>
      <c r="GH172" s="124"/>
      <c r="GI172" s="124"/>
      <c r="GJ172" s="124"/>
      <c r="GK172" s="124"/>
      <c r="GL172" s="124"/>
      <c r="GM172" s="124"/>
      <c r="GN172" s="124"/>
      <c r="GO172" s="124"/>
      <c r="GP172" s="124"/>
      <c r="GQ172" s="124"/>
      <c r="GR172" s="124"/>
      <c r="GS172" s="124"/>
      <c r="GT172" s="124"/>
      <c r="GU172" s="124"/>
      <c r="GV172" s="124"/>
      <c r="GW172" s="124"/>
      <c r="GX172" s="124"/>
      <c r="GY172" s="124"/>
      <c r="GZ172" s="124"/>
      <c r="HA172" s="124"/>
      <c r="HB172" s="124"/>
      <c r="HC172" s="124"/>
      <c r="HD172" s="124"/>
      <c r="HE172" s="124"/>
      <c r="HF172" s="124"/>
      <c r="HG172" s="124"/>
      <c r="HH172" s="124"/>
      <c r="HI172" s="124"/>
      <c r="HJ172" s="124"/>
      <c r="HK172" s="124"/>
      <c r="HL172" s="124"/>
      <c r="HM172" s="124"/>
      <c r="HN172" s="124"/>
      <c r="HO172" s="124"/>
      <c r="HP172" s="124"/>
      <c r="HQ172" s="124"/>
      <c r="HR172" s="124"/>
      <c r="HS172" s="124"/>
      <c r="HT172" s="124"/>
      <c r="HU172" s="124"/>
      <c r="HV172" s="124"/>
      <c r="HW172" s="124"/>
      <c r="HX172" s="124"/>
      <c r="HY172" s="124"/>
      <c r="HZ172" s="124"/>
      <c r="IA172" s="124"/>
      <c r="IB172" s="124"/>
      <c r="IC172" s="124"/>
      <c r="ID172" s="124"/>
      <c r="IE172" s="124"/>
      <c r="IF172" s="124"/>
      <c r="IG172" s="124"/>
      <c r="IH172" s="124"/>
      <c r="II172" s="124"/>
      <c r="IJ172" s="124"/>
      <c r="IK172" s="124"/>
      <c r="IL172" s="124"/>
      <c r="IM172" s="124"/>
      <c r="IN172" s="124"/>
      <c r="IO172" s="124"/>
      <c r="IP172" s="124"/>
      <c r="IQ172" s="124"/>
      <c r="IR172" s="124"/>
      <c r="IS172" s="124"/>
    </row>
    <row r="173" spans="1:253" s="123" customFormat="1" hidden="1">
      <c r="A173" s="413" t="s">
        <v>254</v>
      </c>
      <c r="B173" s="407" t="s">
        <v>255</v>
      </c>
      <c r="C173" s="129" t="s">
        <v>256</v>
      </c>
      <c r="D173" s="396"/>
      <c r="E173" s="396"/>
      <c r="F173" s="396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  <c r="AV173" s="124"/>
      <c r="AW173" s="124"/>
      <c r="AX173" s="124"/>
      <c r="AY173" s="124"/>
      <c r="AZ173" s="124"/>
      <c r="BA173" s="124"/>
      <c r="BB173" s="124"/>
      <c r="BC173" s="124"/>
      <c r="BD173" s="124"/>
      <c r="BE173" s="124"/>
      <c r="BF173" s="124"/>
      <c r="BG173" s="124"/>
      <c r="BH173" s="124"/>
      <c r="BI173" s="124"/>
      <c r="BJ173" s="124"/>
      <c r="BK173" s="124"/>
      <c r="BL173" s="124"/>
      <c r="BM173" s="124"/>
      <c r="BN173" s="124"/>
      <c r="BO173" s="124"/>
      <c r="BP173" s="124"/>
      <c r="BQ173" s="124"/>
      <c r="BR173" s="124"/>
      <c r="BS173" s="124"/>
      <c r="BT173" s="124"/>
      <c r="BU173" s="124"/>
      <c r="BV173" s="124"/>
      <c r="BW173" s="124"/>
      <c r="BX173" s="124"/>
      <c r="BY173" s="124"/>
      <c r="BZ173" s="124"/>
      <c r="CA173" s="124"/>
      <c r="CB173" s="124"/>
      <c r="CC173" s="124"/>
      <c r="CD173" s="124"/>
      <c r="CE173" s="124"/>
      <c r="CF173" s="124"/>
      <c r="CG173" s="124"/>
      <c r="CH173" s="124"/>
      <c r="CI173" s="124"/>
      <c r="CJ173" s="124"/>
      <c r="CK173" s="124"/>
      <c r="CL173" s="124"/>
      <c r="CM173" s="124"/>
      <c r="CN173" s="124"/>
      <c r="CO173" s="124"/>
      <c r="CP173" s="124"/>
      <c r="CQ173" s="124"/>
      <c r="CR173" s="124"/>
      <c r="CS173" s="124"/>
      <c r="CT173" s="124"/>
      <c r="CU173" s="124"/>
      <c r="CV173" s="124"/>
      <c r="CW173" s="124"/>
      <c r="CX173" s="124"/>
      <c r="CY173" s="124"/>
      <c r="CZ173" s="124"/>
      <c r="DA173" s="124"/>
      <c r="DB173" s="124"/>
      <c r="DC173" s="124"/>
      <c r="DD173" s="124"/>
      <c r="DE173" s="124"/>
      <c r="DF173" s="124"/>
      <c r="DG173" s="124"/>
      <c r="DH173" s="124"/>
      <c r="DI173" s="124"/>
      <c r="DJ173" s="124"/>
      <c r="DK173" s="124"/>
      <c r="DL173" s="124"/>
      <c r="DM173" s="124"/>
      <c r="DN173" s="124"/>
      <c r="DO173" s="124"/>
      <c r="DP173" s="124"/>
      <c r="DQ173" s="124"/>
      <c r="DR173" s="124"/>
      <c r="DS173" s="124"/>
      <c r="DT173" s="124"/>
      <c r="DU173" s="124"/>
      <c r="DV173" s="124"/>
      <c r="DW173" s="124"/>
      <c r="DX173" s="124"/>
      <c r="DY173" s="124"/>
      <c r="DZ173" s="124"/>
      <c r="EA173" s="124"/>
      <c r="EB173" s="124"/>
      <c r="EC173" s="124"/>
      <c r="ED173" s="124"/>
      <c r="EE173" s="124"/>
      <c r="EF173" s="124"/>
      <c r="EG173" s="124"/>
      <c r="EH173" s="124"/>
      <c r="EI173" s="124"/>
      <c r="EJ173" s="124"/>
      <c r="EK173" s="124"/>
      <c r="EL173" s="124"/>
      <c r="EM173" s="124"/>
      <c r="EN173" s="124"/>
      <c r="EO173" s="124"/>
      <c r="EP173" s="124"/>
      <c r="EQ173" s="124"/>
      <c r="ER173" s="124"/>
      <c r="ES173" s="124"/>
      <c r="ET173" s="124"/>
      <c r="EU173" s="124"/>
      <c r="EV173" s="124"/>
      <c r="EW173" s="124"/>
      <c r="EX173" s="124"/>
      <c r="EY173" s="124"/>
      <c r="EZ173" s="124"/>
      <c r="FA173" s="124"/>
      <c r="FB173" s="124"/>
      <c r="FC173" s="124"/>
      <c r="FD173" s="124"/>
      <c r="FE173" s="124"/>
      <c r="FF173" s="124"/>
      <c r="FG173" s="124"/>
      <c r="FH173" s="124"/>
      <c r="FI173" s="124"/>
      <c r="FJ173" s="124"/>
      <c r="FK173" s="124"/>
      <c r="FL173" s="124"/>
      <c r="FM173" s="124"/>
      <c r="FN173" s="124"/>
      <c r="FO173" s="124"/>
      <c r="FP173" s="124"/>
      <c r="FQ173" s="124"/>
      <c r="FR173" s="124"/>
      <c r="FS173" s="124"/>
      <c r="FT173" s="124"/>
      <c r="FU173" s="124"/>
      <c r="FV173" s="124"/>
      <c r="FW173" s="124"/>
      <c r="FX173" s="124"/>
      <c r="FY173" s="124"/>
      <c r="FZ173" s="124"/>
      <c r="GA173" s="124"/>
      <c r="GB173" s="124"/>
      <c r="GC173" s="124"/>
      <c r="GD173" s="124"/>
      <c r="GE173" s="124"/>
      <c r="GF173" s="124"/>
      <c r="GG173" s="124"/>
      <c r="GH173" s="124"/>
      <c r="GI173" s="124"/>
      <c r="GJ173" s="124"/>
      <c r="GK173" s="124"/>
      <c r="GL173" s="124"/>
      <c r="GM173" s="124"/>
      <c r="GN173" s="124"/>
      <c r="GO173" s="124"/>
      <c r="GP173" s="124"/>
      <c r="GQ173" s="124"/>
      <c r="GR173" s="124"/>
      <c r="GS173" s="124"/>
      <c r="GT173" s="124"/>
      <c r="GU173" s="124"/>
      <c r="GV173" s="124"/>
      <c r="GW173" s="124"/>
      <c r="GX173" s="124"/>
      <c r="GY173" s="124"/>
      <c r="GZ173" s="124"/>
      <c r="HA173" s="124"/>
      <c r="HB173" s="124"/>
      <c r="HC173" s="124"/>
      <c r="HD173" s="124"/>
      <c r="HE173" s="124"/>
      <c r="HF173" s="124"/>
      <c r="HG173" s="124"/>
      <c r="HH173" s="124"/>
      <c r="HI173" s="124"/>
      <c r="HJ173" s="124"/>
      <c r="HK173" s="124"/>
      <c r="HL173" s="124"/>
      <c r="HM173" s="124"/>
      <c r="HN173" s="124"/>
      <c r="HO173" s="124"/>
      <c r="HP173" s="124"/>
      <c r="HQ173" s="124"/>
      <c r="HR173" s="124"/>
      <c r="HS173" s="124"/>
      <c r="HT173" s="124"/>
      <c r="HU173" s="124"/>
      <c r="HV173" s="124"/>
      <c r="HW173" s="124"/>
      <c r="HX173" s="124"/>
      <c r="HY173" s="124"/>
      <c r="HZ173" s="124"/>
      <c r="IA173" s="124"/>
      <c r="IB173" s="124"/>
      <c r="IC173" s="124"/>
      <c r="ID173" s="124"/>
      <c r="IE173" s="124"/>
      <c r="IF173" s="124"/>
      <c r="IG173" s="124"/>
      <c r="IH173" s="124"/>
      <c r="II173" s="124"/>
      <c r="IJ173" s="124"/>
      <c r="IK173" s="124"/>
      <c r="IL173" s="124"/>
      <c r="IM173" s="124"/>
      <c r="IN173" s="124"/>
      <c r="IO173" s="124"/>
      <c r="IP173" s="124"/>
      <c r="IQ173" s="124"/>
      <c r="IR173" s="124"/>
      <c r="IS173" s="124"/>
    </row>
    <row r="174" spans="1:253" s="123" customFormat="1" ht="37.5">
      <c r="A174" s="466" t="s">
        <v>282</v>
      </c>
      <c r="B174" s="407" t="s">
        <v>283</v>
      </c>
      <c r="C174" s="378"/>
      <c r="D174" s="404">
        <f>+D175</f>
        <v>2249110</v>
      </c>
      <c r="E174" s="404">
        <f>+E175</f>
        <v>2890224</v>
      </c>
      <c r="F174" s="404">
        <f>+F175</f>
        <v>2653841</v>
      </c>
    </row>
    <row r="175" spans="1:253" s="123" customFormat="1">
      <c r="A175" s="413" t="s">
        <v>284</v>
      </c>
      <c r="B175" s="407" t="s">
        <v>285</v>
      </c>
      <c r="C175" s="378"/>
      <c r="D175" s="404">
        <f>D176</f>
        <v>2249110</v>
      </c>
      <c r="E175" s="404">
        <f>E176</f>
        <v>2890224</v>
      </c>
      <c r="F175" s="404">
        <f>F176</f>
        <v>2653841</v>
      </c>
    </row>
    <row r="176" spans="1:253" s="123" customFormat="1" ht="37.5">
      <c r="A176" s="375" t="s">
        <v>286</v>
      </c>
      <c r="B176" s="407" t="s">
        <v>287</v>
      </c>
      <c r="C176" s="378"/>
      <c r="D176" s="404">
        <f>D177+D178</f>
        <v>2249110</v>
      </c>
      <c r="E176" s="404">
        <f>E177+E178</f>
        <v>2890224</v>
      </c>
      <c r="F176" s="404">
        <f>F177+F178</f>
        <v>2653841</v>
      </c>
    </row>
    <row r="177" spans="1:253" s="123" customFormat="1" ht="37.5">
      <c r="A177" s="375" t="s">
        <v>242</v>
      </c>
      <c r="B177" s="407" t="s">
        <v>287</v>
      </c>
      <c r="C177" s="378" t="s">
        <v>243</v>
      </c>
      <c r="D177" s="404">
        <v>1235000</v>
      </c>
      <c r="E177" s="404">
        <v>1330000</v>
      </c>
      <c r="F177" s="404">
        <v>1330000</v>
      </c>
    </row>
    <row r="178" spans="1:253" s="123" customFormat="1">
      <c r="A178" s="416" t="s">
        <v>244</v>
      </c>
      <c r="B178" s="407" t="s">
        <v>287</v>
      </c>
      <c r="C178" s="378" t="s">
        <v>245</v>
      </c>
      <c r="D178" s="404">
        <v>1014110</v>
      </c>
      <c r="E178" s="404">
        <v>1560224</v>
      </c>
      <c r="F178" s="404">
        <v>1323841</v>
      </c>
    </row>
    <row r="179" spans="1:253" s="123" customFormat="1">
      <c r="A179" s="415" t="s">
        <v>288</v>
      </c>
      <c r="B179" s="409" t="s">
        <v>366</v>
      </c>
      <c r="C179" s="378"/>
      <c r="D179" s="404">
        <f>D184+D194</f>
        <v>427274</v>
      </c>
      <c r="E179" s="404">
        <f>E184+E194</f>
        <v>372803</v>
      </c>
      <c r="F179" s="404">
        <f>F184+F194</f>
        <v>407918</v>
      </c>
    </row>
    <row r="180" spans="1:253" s="395" customFormat="1" ht="56.25" hidden="1">
      <c r="A180" s="398" t="s">
        <v>370</v>
      </c>
      <c r="B180" s="407" t="s">
        <v>371</v>
      </c>
      <c r="C180" s="378"/>
      <c r="D180" s="404">
        <v>0</v>
      </c>
      <c r="E180" s="404">
        <v>0</v>
      </c>
      <c r="F180" s="404">
        <f>F181</f>
        <v>0</v>
      </c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23"/>
      <c r="AD180" s="123"/>
      <c r="AE180" s="123"/>
      <c r="AF180" s="123"/>
      <c r="AG180" s="123"/>
      <c r="AH180" s="123"/>
      <c r="AI180" s="123"/>
      <c r="AJ180" s="123"/>
      <c r="AK180" s="123"/>
      <c r="AL180" s="123"/>
      <c r="AM180" s="123"/>
      <c r="AN180" s="123"/>
      <c r="AO180" s="123"/>
      <c r="AP180" s="123"/>
      <c r="AQ180" s="123"/>
      <c r="AR180" s="123"/>
      <c r="AS180" s="123"/>
      <c r="AT180" s="123"/>
      <c r="AU180" s="123"/>
      <c r="AV180" s="123"/>
      <c r="AW180" s="123"/>
      <c r="AX180" s="123"/>
      <c r="AY180" s="123"/>
      <c r="AZ180" s="123"/>
      <c r="BA180" s="123"/>
      <c r="BB180" s="123"/>
      <c r="BC180" s="123"/>
      <c r="BD180" s="123"/>
      <c r="BE180" s="123"/>
      <c r="BF180" s="123"/>
      <c r="BG180" s="123"/>
      <c r="BH180" s="123"/>
      <c r="BI180" s="123"/>
      <c r="BJ180" s="123"/>
      <c r="BK180" s="123"/>
      <c r="BL180" s="123"/>
      <c r="BM180" s="123"/>
      <c r="BN180" s="123"/>
      <c r="BO180" s="123"/>
      <c r="BP180" s="123"/>
      <c r="BQ180" s="123"/>
      <c r="BR180" s="123"/>
      <c r="BS180" s="123"/>
      <c r="BT180" s="123"/>
      <c r="BU180" s="123"/>
      <c r="BV180" s="123"/>
      <c r="BW180" s="123"/>
      <c r="BX180" s="123"/>
      <c r="BY180" s="123"/>
      <c r="BZ180" s="123"/>
      <c r="CA180" s="123"/>
      <c r="CB180" s="123"/>
      <c r="CC180" s="123"/>
      <c r="CD180" s="123"/>
      <c r="CE180" s="123"/>
      <c r="CF180" s="123"/>
      <c r="CG180" s="123"/>
      <c r="CH180" s="123"/>
      <c r="CI180" s="123"/>
      <c r="CJ180" s="123"/>
      <c r="CK180" s="123"/>
      <c r="CL180" s="123"/>
      <c r="CM180" s="123"/>
      <c r="CN180" s="123"/>
      <c r="CO180" s="123"/>
      <c r="CP180" s="123"/>
      <c r="CQ180" s="123"/>
      <c r="CR180" s="123"/>
      <c r="CS180" s="123"/>
      <c r="CT180" s="123"/>
      <c r="CU180" s="123"/>
      <c r="CV180" s="123"/>
      <c r="CW180" s="123"/>
      <c r="CX180" s="123"/>
      <c r="CY180" s="123"/>
      <c r="CZ180" s="123"/>
      <c r="DA180" s="123"/>
      <c r="DB180" s="123"/>
      <c r="DC180" s="123"/>
      <c r="DD180" s="123"/>
      <c r="DE180" s="123"/>
      <c r="DF180" s="123"/>
      <c r="DG180" s="123"/>
      <c r="DH180" s="123"/>
      <c r="DI180" s="123"/>
      <c r="DJ180" s="123"/>
      <c r="DK180" s="123"/>
      <c r="DL180" s="123"/>
      <c r="DM180" s="123"/>
      <c r="DN180" s="123"/>
      <c r="DO180" s="123"/>
      <c r="DP180" s="123"/>
      <c r="DQ180" s="123"/>
      <c r="DR180" s="123"/>
      <c r="DS180" s="123"/>
      <c r="DT180" s="123"/>
      <c r="DU180" s="123"/>
      <c r="DV180" s="123"/>
      <c r="DW180" s="123"/>
      <c r="DX180" s="123"/>
      <c r="DY180" s="123"/>
      <c r="DZ180" s="123"/>
      <c r="EA180" s="123"/>
      <c r="EB180" s="123"/>
      <c r="EC180" s="123"/>
      <c r="ED180" s="123"/>
      <c r="EE180" s="123"/>
      <c r="EF180" s="123"/>
      <c r="EG180" s="123"/>
      <c r="EH180" s="123"/>
      <c r="EI180" s="123"/>
      <c r="EJ180" s="123"/>
      <c r="EK180" s="123"/>
      <c r="EL180" s="123"/>
      <c r="EM180" s="123"/>
      <c r="EN180" s="123"/>
      <c r="EO180" s="123"/>
      <c r="EP180" s="123"/>
      <c r="EQ180" s="123"/>
      <c r="ER180" s="123"/>
      <c r="ES180" s="123"/>
      <c r="ET180" s="123"/>
      <c r="EU180" s="123"/>
      <c r="EV180" s="123"/>
      <c r="EW180" s="123"/>
      <c r="EX180" s="123"/>
      <c r="EY180" s="123"/>
      <c r="EZ180" s="123"/>
      <c r="FA180" s="123"/>
      <c r="FB180" s="123"/>
      <c r="FC180" s="123"/>
      <c r="FD180" s="123"/>
      <c r="FE180" s="123"/>
      <c r="FF180" s="123"/>
      <c r="FG180" s="123"/>
      <c r="FH180" s="123"/>
      <c r="FI180" s="123"/>
      <c r="FJ180" s="123"/>
      <c r="FK180" s="123"/>
      <c r="FL180" s="123"/>
      <c r="FM180" s="123"/>
      <c r="FN180" s="123"/>
      <c r="FO180" s="123"/>
      <c r="FP180" s="123"/>
      <c r="FQ180" s="123"/>
      <c r="FR180" s="123"/>
      <c r="FS180" s="123"/>
      <c r="FT180" s="123"/>
      <c r="FU180" s="123"/>
      <c r="FV180" s="123"/>
      <c r="FW180" s="123"/>
      <c r="FX180" s="123"/>
      <c r="FY180" s="123"/>
      <c r="FZ180" s="123"/>
      <c r="GA180" s="123"/>
      <c r="GB180" s="123"/>
      <c r="GC180" s="123"/>
      <c r="GD180" s="123"/>
      <c r="GE180" s="123"/>
      <c r="GF180" s="123"/>
      <c r="GG180" s="123"/>
      <c r="GH180" s="123"/>
      <c r="GI180" s="123"/>
      <c r="GJ180" s="123"/>
      <c r="GK180" s="123"/>
      <c r="GL180" s="123"/>
      <c r="GM180" s="123"/>
      <c r="GN180" s="123"/>
      <c r="GO180" s="123"/>
      <c r="GP180" s="123"/>
      <c r="GQ180" s="123"/>
      <c r="GR180" s="123"/>
      <c r="GS180" s="123"/>
      <c r="GT180" s="123"/>
      <c r="GU180" s="123"/>
      <c r="GV180" s="123"/>
      <c r="GW180" s="123"/>
      <c r="GX180" s="123"/>
      <c r="GY180" s="123"/>
      <c r="GZ180" s="123"/>
      <c r="HA180" s="123"/>
      <c r="HB180" s="123"/>
      <c r="HC180" s="123"/>
      <c r="HD180" s="123"/>
      <c r="HE180" s="123"/>
      <c r="HF180" s="123"/>
      <c r="HG180" s="123"/>
      <c r="HH180" s="123"/>
      <c r="HI180" s="123"/>
      <c r="HJ180" s="123"/>
      <c r="HK180" s="123"/>
      <c r="HL180" s="123"/>
      <c r="HM180" s="123"/>
      <c r="HN180" s="123"/>
      <c r="HO180" s="123"/>
      <c r="HP180" s="123"/>
      <c r="HQ180" s="123"/>
      <c r="HR180" s="123"/>
      <c r="HS180" s="123"/>
      <c r="HT180" s="123"/>
      <c r="HU180" s="123"/>
      <c r="HV180" s="123"/>
      <c r="HW180" s="123"/>
      <c r="HX180" s="123"/>
      <c r="HY180" s="123"/>
      <c r="HZ180" s="123"/>
      <c r="IA180" s="123"/>
      <c r="IB180" s="123"/>
      <c r="IC180" s="123"/>
      <c r="ID180" s="123"/>
      <c r="IE180" s="123"/>
      <c r="IF180" s="123"/>
      <c r="IG180" s="123"/>
      <c r="IH180" s="123"/>
      <c r="II180" s="123"/>
      <c r="IJ180" s="123"/>
      <c r="IK180" s="123"/>
      <c r="IL180" s="123"/>
      <c r="IM180" s="123"/>
      <c r="IN180" s="123"/>
      <c r="IO180" s="123"/>
      <c r="IP180" s="123"/>
      <c r="IQ180" s="123"/>
      <c r="IR180" s="123"/>
      <c r="IS180" s="123"/>
    </row>
    <row r="181" spans="1:253" s="395" customFormat="1" ht="37.5" hidden="1">
      <c r="A181" s="375" t="s">
        <v>242</v>
      </c>
      <c r="B181" s="407" t="s">
        <v>371</v>
      </c>
      <c r="C181" s="378" t="s">
        <v>243</v>
      </c>
      <c r="D181" s="404">
        <v>0</v>
      </c>
      <c r="E181" s="404">
        <v>0</v>
      </c>
      <c r="F181" s="404">
        <v>0</v>
      </c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123"/>
      <c r="AD181" s="123"/>
      <c r="AE181" s="123"/>
      <c r="AF181" s="123"/>
      <c r="AG181" s="123"/>
      <c r="AH181" s="123"/>
      <c r="AI181" s="123"/>
      <c r="AJ181" s="123"/>
      <c r="AK181" s="123"/>
      <c r="AL181" s="123"/>
      <c r="AM181" s="123"/>
      <c r="AN181" s="123"/>
      <c r="AO181" s="123"/>
      <c r="AP181" s="123"/>
      <c r="AQ181" s="123"/>
      <c r="AR181" s="123"/>
      <c r="AS181" s="123"/>
      <c r="AT181" s="123"/>
      <c r="AU181" s="123"/>
      <c r="AV181" s="123"/>
      <c r="AW181" s="123"/>
      <c r="AX181" s="123"/>
      <c r="AY181" s="123"/>
      <c r="AZ181" s="123"/>
      <c r="BA181" s="123"/>
      <c r="BB181" s="123"/>
      <c r="BC181" s="123"/>
      <c r="BD181" s="123"/>
      <c r="BE181" s="123"/>
      <c r="BF181" s="123"/>
      <c r="BG181" s="123"/>
      <c r="BH181" s="123"/>
      <c r="BI181" s="123"/>
      <c r="BJ181" s="123"/>
      <c r="BK181" s="123"/>
      <c r="BL181" s="123"/>
      <c r="BM181" s="123"/>
      <c r="BN181" s="123"/>
      <c r="BO181" s="123"/>
      <c r="BP181" s="123"/>
      <c r="BQ181" s="123"/>
      <c r="BR181" s="123"/>
      <c r="BS181" s="123"/>
      <c r="BT181" s="123"/>
      <c r="BU181" s="123"/>
      <c r="BV181" s="123"/>
      <c r="BW181" s="123"/>
      <c r="BX181" s="123"/>
      <c r="BY181" s="123"/>
      <c r="BZ181" s="123"/>
      <c r="CA181" s="123"/>
      <c r="CB181" s="123"/>
      <c r="CC181" s="123"/>
      <c r="CD181" s="123"/>
      <c r="CE181" s="123"/>
      <c r="CF181" s="123"/>
      <c r="CG181" s="123"/>
      <c r="CH181" s="123"/>
      <c r="CI181" s="123"/>
      <c r="CJ181" s="123"/>
      <c r="CK181" s="123"/>
      <c r="CL181" s="123"/>
      <c r="CM181" s="123"/>
      <c r="CN181" s="123"/>
      <c r="CO181" s="123"/>
      <c r="CP181" s="123"/>
      <c r="CQ181" s="123"/>
      <c r="CR181" s="123"/>
      <c r="CS181" s="123"/>
      <c r="CT181" s="123"/>
      <c r="CU181" s="123"/>
      <c r="CV181" s="123"/>
      <c r="CW181" s="123"/>
      <c r="CX181" s="123"/>
      <c r="CY181" s="123"/>
      <c r="CZ181" s="123"/>
      <c r="DA181" s="123"/>
      <c r="DB181" s="123"/>
      <c r="DC181" s="123"/>
      <c r="DD181" s="123"/>
      <c r="DE181" s="123"/>
      <c r="DF181" s="123"/>
      <c r="DG181" s="123"/>
      <c r="DH181" s="123"/>
      <c r="DI181" s="123"/>
      <c r="DJ181" s="123"/>
      <c r="DK181" s="123"/>
      <c r="DL181" s="123"/>
      <c r="DM181" s="123"/>
      <c r="DN181" s="123"/>
      <c r="DO181" s="123"/>
      <c r="DP181" s="123"/>
      <c r="DQ181" s="123"/>
      <c r="DR181" s="123"/>
      <c r="DS181" s="123"/>
      <c r="DT181" s="123"/>
      <c r="DU181" s="123"/>
      <c r="DV181" s="123"/>
      <c r="DW181" s="123"/>
      <c r="DX181" s="123"/>
      <c r="DY181" s="123"/>
      <c r="DZ181" s="123"/>
      <c r="EA181" s="123"/>
      <c r="EB181" s="123"/>
      <c r="EC181" s="123"/>
      <c r="ED181" s="123"/>
      <c r="EE181" s="123"/>
      <c r="EF181" s="123"/>
      <c r="EG181" s="123"/>
      <c r="EH181" s="123"/>
      <c r="EI181" s="123"/>
      <c r="EJ181" s="123"/>
      <c r="EK181" s="123"/>
      <c r="EL181" s="123"/>
      <c r="EM181" s="123"/>
      <c r="EN181" s="123"/>
      <c r="EO181" s="123"/>
      <c r="EP181" s="123"/>
      <c r="EQ181" s="123"/>
      <c r="ER181" s="123"/>
      <c r="ES181" s="123"/>
      <c r="ET181" s="123"/>
      <c r="EU181" s="123"/>
      <c r="EV181" s="123"/>
      <c r="EW181" s="123"/>
      <c r="EX181" s="123"/>
      <c r="EY181" s="123"/>
      <c r="EZ181" s="123"/>
      <c r="FA181" s="123"/>
      <c r="FB181" s="123"/>
      <c r="FC181" s="123"/>
      <c r="FD181" s="123"/>
      <c r="FE181" s="123"/>
      <c r="FF181" s="123"/>
      <c r="FG181" s="123"/>
      <c r="FH181" s="123"/>
      <c r="FI181" s="123"/>
      <c r="FJ181" s="123"/>
      <c r="FK181" s="123"/>
      <c r="FL181" s="123"/>
      <c r="FM181" s="123"/>
      <c r="FN181" s="123"/>
      <c r="FO181" s="123"/>
      <c r="FP181" s="123"/>
      <c r="FQ181" s="123"/>
      <c r="FR181" s="123"/>
      <c r="FS181" s="123"/>
      <c r="FT181" s="123"/>
      <c r="FU181" s="123"/>
      <c r="FV181" s="123"/>
      <c r="FW181" s="123"/>
      <c r="FX181" s="123"/>
      <c r="FY181" s="123"/>
      <c r="FZ181" s="123"/>
      <c r="GA181" s="123"/>
      <c r="GB181" s="123"/>
      <c r="GC181" s="123"/>
      <c r="GD181" s="123"/>
      <c r="GE181" s="123"/>
      <c r="GF181" s="123"/>
      <c r="GG181" s="123"/>
      <c r="GH181" s="123"/>
      <c r="GI181" s="123"/>
      <c r="GJ181" s="123"/>
      <c r="GK181" s="123"/>
      <c r="GL181" s="123"/>
      <c r="GM181" s="123"/>
      <c r="GN181" s="123"/>
      <c r="GO181" s="123"/>
      <c r="GP181" s="123"/>
      <c r="GQ181" s="123"/>
      <c r="GR181" s="123"/>
      <c r="GS181" s="123"/>
      <c r="GT181" s="123"/>
      <c r="GU181" s="123"/>
      <c r="GV181" s="123"/>
      <c r="GW181" s="123"/>
      <c r="GX181" s="123"/>
      <c r="GY181" s="123"/>
      <c r="GZ181" s="123"/>
      <c r="HA181" s="123"/>
      <c r="HB181" s="123"/>
      <c r="HC181" s="123"/>
      <c r="HD181" s="123"/>
      <c r="HE181" s="123"/>
      <c r="HF181" s="123"/>
      <c r="HG181" s="123"/>
      <c r="HH181" s="123"/>
      <c r="HI181" s="123"/>
      <c r="HJ181" s="123"/>
      <c r="HK181" s="123"/>
      <c r="HL181" s="123"/>
      <c r="HM181" s="123"/>
      <c r="HN181" s="123"/>
      <c r="HO181" s="123"/>
      <c r="HP181" s="123"/>
      <c r="HQ181" s="123"/>
      <c r="HR181" s="123"/>
      <c r="HS181" s="123"/>
      <c r="HT181" s="123"/>
      <c r="HU181" s="123"/>
      <c r="HV181" s="123"/>
      <c r="HW181" s="123"/>
      <c r="HX181" s="123"/>
      <c r="HY181" s="123"/>
      <c r="HZ181" s="123"/>
      <c r="IA181" s="123"/>
      <c r="IB181" s="123"/>
      <c r="IC181" s="123"/>
      <c r="ID181" s="123"/>
      <c r="IE181" s="123"/>
      <c r="IF181" s="123"/>
      <c r="IG181" s="123"/>
      <c r="IH181" s="123"/>
      <c r="II181" s="123"/>
      <c r="IJ181" s="123"/>
      <c r="IK181" s="123"/>
      <c r="IL181" s="123"/>
      <c r="IM181" s="123"/>
      <c r="IN181" s="123"/>
      <c r="IO181" s="123"/>
      <c r="IP181" s="123"/>
      <c r="IQ181" s="123"/>
      <c r="IR181" s="123"/>
      <c r="IS181" s="123"/>
    </row>
    <row r="182" spans="1:253" s="395" customFormat="1" ht="37.5" hidden="1">
      <c r="A182" s="398" t="s">
        <v>382</v>
      </c>
      <c r="B182" s="407" t="s">
        <v>390</v>
      </c>
      <c r="C182" s="378"/>
      <c r="D182" s="404">
        <f>D183</f>
        <v>0</v>
      </c>
      <c r="E182" s="404">
        <f>E183</f>
        <v>0</v>
      </c>
      <c r="F182" s="404">
        <f>F183</f>
        <v>0</v>
      </c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3"/>
      <c r="AB182" s="123"/>
      <c r="AC182" s="123"/>
      <c r="AD182" s="123"/>
      <c r="AE182" s="123"/>
      <c r="AF182" s="123"/>
      <c r="AG182" s="123"/>
      <c r="AH182" s="123"/>
      <c r="AI182" s="123"/>
      <c r="AJ182" s="123"/>
      <c r="AK182" s="123"/>
      <c r="AL182" s="123"/>
      <c r="AM182" s="123"/>
      <c r="AN182" s="123"/>
      <c r="AO182" s="123"/>
      <c r="AP182" s="123"/>
      <c r="AQ182" s="123"/>
      <c r="AR182" s="123"/>
      <c r="AS182" s="123"/>
      <c r="AT182" s="123"/>
      <c r="AU182" s="123"/>
      <c r="AV182" s="123"/>
      <c r="AW182" s="123"/>
      <c r="AX182" s="123"/>
      <c r="AY182" s="123"/>
      <c r="AZ182" s="123"/>
      <c r="BA182" s="123"/>
      <c r="BB182" s="123"/>
      <c r="BC182" s="123"/>
      <c r="BD182" s="123"/>
      <c r="BE182" s="123"/>
      <c r="BF182" s="123"/>
      <c r="BG182" s="123"/>
      <c r="BH182" s="123"/>
      <c r="BI182" s="123"/>
      <c r="BJ182" s="123"/>
      <c r="BK182" s="123"/>
      <c r="BL182" s="123"/>
      <c r="BM182" s="123"/>
      <c r="BN182" s="123"/>
      <c r="BO182" s="123"/>
      <c r="BP182" s="123"/>
      <c r="BQ182" s="123"/>
      <c r="BR182" s="123"/>
      <c r="BS182" s="123"/>
      <c r="BT182" s="123"/>
      <c r="BU182" s="123"/>
      <c r="BV182" s="123"/>
      <c r="BW182" s="123"/>
      <c r="BX182" s="123"/>
      <c r="BY182" s="123"/>
      <c r="BZ182" s="123"/>
      <c r="CA182" s="123"/>
      <c r="CB182" s="123"/>
      <c r="CC182" s="123"/>
      <c r="CD182" s="123"/>
      <c r="CE182" s="123"/>
      <c r="CF182" s="123"/>
      <c r="CG182" s="123"/>
      <c r="CH182" s="123"/>
      <c r="CI182" s="123"/>
      <c r="CJ182" s="123"/>
      <c r="CK182" s="123"/>
      <c r="CL182" s="123"/>
      <c r="CM182" s="123"/>
      <c r="CN182" s="123"/>
      <c r="CO182" s="123"/>
      <c r="CP182" s="123"/>
      <c r="CQ182" s="123"/>
      <c r="CR182" s="123"/>
      <c r="CS182" s="123"/>
      <c r="CT182" s="123"/>
      <c r="CU182" s="123"/>
      <c r="CV182" s="123"/>
      <c r="CW182" s="123"/>
      <c r="CX182" s="123"/>
      <c r="CY182" s="123"/>
      <c r="CZ182" s="123"/>
      <c r="DA182" s="123"/>
      <c r="DB182" s="123"/>
      <c r="DC182" s="123"/>
      <c r="DD182" s="123"/>
      <c r="DE182" s="123"/>
      <c r="DF182" s="123"/>
      <c r="DG182" s="123"/>
      <c r="DH182" s="123"/>
      <c r="DI182" s="123"/>
      <c r="DJ182" s="123"/>
      <c r="DK182" s="123"/>
      <c r="DL182" s="123"/>
      <c r="DM182" s="123"/>
      <c r="DN182" s="123"/>
      <c r="DO182" s="123"/>
      <c r="DP182" s="123"/>
      <c r="DQ182" s="123"/>
      <c r="DR182" s="123"/>
      <c r="DS182" s="123"/>
      <c r="DT182" s="123"/>
      <c r="DU182" s="123"/>
      <c r="DV182" s="123"/>
      <c r="DW182" s="123"/>
      <c r="DX182" s="123"/>
      <c r="DY182" s="123"/>
      <c r="DZ182" s="123"/>
      <c r="EA182" s="123"/>
      <c r="EB182" s="123"/>
      <c r="EC182" s="123"/>
      <c r="ED182" s="123"/>
      <c r="EE182" s="123"/>
      <c r="EF182" s="123"/>
      <c r="EG182" s="123"/>
      <c r="EH182" s="123"/>
      <c r="EI182" s="123"/>
      <c r="EJ182" s="123"/>
      <c r="EK182" s="123"/>
      <c r="EL182" s="123"/>
      <c r="EM182" s="123"/>
      <c r="EN182" s="123"/>
      <c r="EO182" s="123"/>
      <c r="EP182" s="123"/>
      <c r="EQ182" s="123"/>
      <c r="ER182" s="123"/>
      <c r="ES182" s="123"/>
      <c r="ET182" s="123"/>
      <c r="EU182" s="123"/>
      <c r="EV182" s="123"/>
      <c r="EW182" s="123"/>
      <c r="EX182" s="123"/>
      <c r="EY182" s="123"/>
      <c r="EZ182" s="123"/>
      <c r="FA182" s="123"/>
      <c r="FB182" s="123"/>
      <c r="FC182" s="123"/>
      <c r="FD182" s="123"/>
      <c r="FE182" s="123"/>
      <c r="FF182" s="123"/>
      <c r="FG182" s="123"/>
      <c r="FH182" s="123"/>
      <c r="FI182" s="123"/>
      <c r="FJ182" s="123"/>
      <c r="FK182" s="123"/>
      <c r="FL182" s="123"/>
      <c r="FM182" s="123"/>
      <c r="FN182" s="123"/>
      <c r="FO182" s="123"/>
      <c r="FP182" s="123"/>
      <c r="FQ182" s="123"/>
      <c r="FR182" s="123"/>
      <c r="FS182" s="123"/>
      <c r="FT182" s="123"/>
      <c r="FU182" s="123"/>
      <c r="FV182" s="123"/>
      <c r="FW182" s="123"/>
      <c r="FX182" s="123"/>
      <c r="FY182" s="123"/>
      <c r="FZ182" s="123"/>
      <c r="GA182" s="123"/>
      <c r="GB182" s="123"/>
      <c r="GC182" s="123"/>
      <c r="GD182" s="123"/>
      <c r="GE182" s="123"/>
      <c r="GF182" s="123"/>
      <c r="GG182" s="123"/>
      <c r="GH182" s="123"/>
      <c r="GI182" s="123"/>
      <c r="GJ182" s="123"/>
      <c r="GK182" s="123"/>
      <c r="GL182" s="123"/>
      <c r="GM182" s="123"/>
      <c r="GN182" s="123"/>
      <c r="GO182" s="123"/>
      <c r="GP182" s="123"/>
      <c r="GQ182" s="123"/>
      <c r="GR182" s="123"/>
      <c r="GS182" s="123"/>
      <c r="GT182" s="123"/>
      <c r="GU182" s="123"/>
      <c r="GV182" s="123"/>
      <c r="GW182" s="123"/>
      <c r="GX182" s="123"/>
      <c r="GY182" s="123"/>
      <c r="GZ182" s="123"/>
      <c r="HA182" s="123"/>
      <c r="HB182" s="123"/>
      <c r="HC182" s="123"/>
      <c r="HD182" s="123"/>
      <c r="HE182" s="123"/>
      <c r="HF182" s="123"/>
      <c r="HG182" s="123"/>
      <c r="HH182" s="123"/>
      <c r="HI182" s="123"/>
      <c r="HJ182" s="123"/>
      <c r="HK182" s="123"/>
      <c r="HL182" s="123"/>
      <c r="HM182" s="123"/>
      <c r="HN182" s="123"/>
      <c r="HO182" s="123"/>
      <c r="HP182" s="123"/>
      <c r="HQ182" s="123"/>
      <c r="HR182" s="123"/>
      <c r="HS182" s="123"/>
      <c r="HT182" s="123"/>
      <c r="HU182" s="123"/>
      <c r="HV182" s="123"/>
      <c r="HW182" s="123"/>
      <c r="HX182" s="123"/>
      <c r="HY182" s="123"/>
      <c r="HZ182" s="123"/>
      <c r="IA182" s="123"/>
      <c r="IB182" s="123"/>
      <c r="IC182" s="123"/>
      <c r="ID182" s="123"/>
      <c r="IE182" s="123"/>
      <c r="IF182" s="123"/>
      <c r="IG182" s="123"/>
      <c r="IH182" s="123"/>
      <c r="II182" s="123"/>
      <c r="IJ182" s="123"/>
      <c r="IK182" s="123"/>
      <c r="IL182" s="123"/>
      <c r="IM182" s="123"/>
      <c r="IN182" s="123"/>
      <c r="IO182" s="123"/>
      <c r="IP182" s="123"/>
      <c r="IQ182" s="123"/>
      <c r="IR182" s="123"/>
      <c r="IS182" s="123"/>
    </row>
    <row r="183" spans="1:253" s="395" customFormat="1" ht="37.5" hidden="1">
      <c r="A183" s="375" t="s">
        <v>292</v>
      </c>
      <c r="B183" s="407" t="s">
        <v>390</v>
      </c>
      <c r="C183" s="378" t="s">
        <v>243</v>
      </c>
      <c r="D183" s="404">
        <v>0</v>
      </c>
      <c r="E183" s="404">
        <v>0</v>
      </c>
      <c r="F183" s="404">
        <v>0</v>
      </c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23"/>
      <c r="AK183" s="123"/>
      <c r="AL183" s="123"/>
      <c r="AM183" s="123"/>
      <c r="AN183" s="123"/>
      <c r="AO183" s="123"/>
      <c r="AP183" s="123"/>
      <c r="AQ183" s="123"/>
      <c r="AR183" s="123"/>
      <c r="AS183" s="123"/>
      <c r="AT183" s="123"/>
      <c r="AU183" s="123"/>
      <c r="AV183" s="123"/>
      <c r="AW183" s="123"/>
      <c r="AX183" s="123"/>
      <c r="AY183" s="123"/>
      <c r="AZ183" s="123"/>
      <c r="BA183" s="123"/>
      <c r="BB183" s="123"/>
      <c r="BC183" s="123"/>
      <c r="BD183" s="123"/>
      <c r="BE183" s="123"/>
      <c r="BF183" s="123"/>
      <c r="BG183" s="123"/>
      <c r="BH183" s="123"/>
      <c r="BI183" s="123"/>
      <c r="BJ183" s="123"/>
      <c r="BK183" s="123"/>
      <c r="BL183" s="123"/>
      <c r="BM183" s="123"/>
      <c r="BN183" s="123"/>
      <c r="BO183" s="123"/>
      <c r="BP183" s="123"/>
      <c r="BQ183" s="123"/>
      <c r="BR183" s="123"/>
      <c r="BS183" s="123"/>
      <c r="BT183" s="123"/>
      <c r="BU183" s="123"/>
      <c r="BV183" s="123"/>
      <c r="BW183" s="123"/>
      <c r="BX183" s="123"/>
      <c r="BY183" s="123"/>
      <c r="BZ183" s="123"/>
      <c r="CA183" s="123"/>
      <c r="CB183" s="123"/>
      <c r="CC183" s="123"/>
      <c r="CD183" s="123"/>
      <c r="CE183" s="123"/>
      <c r="CF183" s="123"/>
      <c r="CG183" s="123"/>
      <c r="CH183" s="123"/>
      <c r="CI183" s="123"/>
      <c r="CJ183" s="123"/>
      <c r="CK183" s="123"/>
      <c r="CL183" s="123"/>
      <c r="CM183" s="123"/>
      <c r="CN183" s="123"/>
      <c r="CO183" s="123"/>
      <c r="CP183" s="123"/>
      <c r="CQ183" s="123"/>
      <c r="CR183" s="123"/>
      <c r="CS183" s="123"/>
      <c r="CT183" s="123"/>
      <c r="CU183" s="123"/>
      <c r="CV183" s="123"/>
      <c r="CW183" s="123"/>
      <c r="CX183" s="123"/>
      <c r="CY183" s="123"/>
      <c r="CZ183" s="123"/>
      <c r="DA183" s="123"/>
      <c r="DB183" s="123"/>
      <c r="DC183" s="123"/>
      <c r="DD183" s="123"/>
      <c r="DE183" s="123"/>
      <c r="DF183" s="123"/>
      <c r="DG183" s="123"/>
      <c r="DH183" s="123"/>
      <c r="DI183" s="123"/>
      <c r="DJ183" s="123"/>
      <c r="DK183" s="123"/>
      <c r="DL183" s="123"/>
      <c r="DM183" s="123"/>
      <c r="DN183" s="123"/>
      <c r="DO183" s="123"/>
      <c r="DP183" s="123"/>
      <c r="DQ183" s="123"/>
      <c r="DR183" s="123"/>
      <c r="DS183" s="123"/>
      <c r="DT183" s="123"/>
      <c r="DU183" s="123"/>
      <c r="DV183" s="123"/>
      <c r="DW183" s="123"/>
      <c r="DX183" s="123"/>
      <c r="DY183" s="123"/>
      <c r="DZ183" s="123"/>
      <c r="EA183" s="123"/>
      <c r="EB183" s="123"/>
      <c r="EC183" s="123"/>
      <c r="ED183" s="123"/>
      <c r="EE183" s="123"/>
      <c r="EF183" s="123"/>
      <c r="EG183" s="123"/>
      <c r="EH183" s="123"/>
      <c r="EI183" s="123"/>
      <c r="EJ183" s="123"/>
      <c r="EK183" s="123"/>
      <c r="EL183" s="123"/>
      <c r="EM183" s="123"/>
      <c r="EN183" s="123"/>
      <c r="EO183" s="123"/>
      <c r="EP183" s="123"/>
      <c r="EQ183" s="123"/>
      <c r="ER183" s="123"/>
      <c r="ES183" s="123"/>
      <c r="ET183" s="123"/>
      <c r="EU183" s="123"/>
      <c r="EV183" s="123"/>
      <c r="EW183" s="123"/>
      <c r="EX183" s="123"/>
      <c r="EY183" s="123"/>
      <c r="EZ183" s="123"/>
      <c r="FA183" s="123"/>
      <c r="FB183" s="123"/>
      <c r="FC183" s="123"/>
      <c r="FD183" s="123"/>
      <c r="FE183" s="123"/>
      <c r="FF183" s="123"/>
      <c r="FG183" s="123"/>
      <c r="FH183" s="123"/>
      <c r="FI183" s="123"/>
      <c r="FJ183" s="123"/>
      <c r="FK183" s="123"/>
      <c r="FL183" s="123"/>
      <c r="FM183" s="123"/>
      <c r="FN183" s="123"/>
      <c r="FO183" s="123"/>
      <c r="FP183" s="123"/>
      <c r="FQ183" s="123"/>
      <c r="FR183" s="123"/>
      <c r="FS183" s="123"/>
      <c r="FT183" s="123"/>
      <c r="FU183" s="123"/>
      <c r="FV183" s="123"/>
      <c r="FW183" s="123"/>
      <c r="FX183" s="123"/>
      <c r="FY183" s="123"/>
      <c r="FZ183" s="123"/>
      <c r="GA183" s="123"/>
      <c r="GB183" s="123"/>
      <c r="GC183" s="123"/>
      <c r="GD183" s="123"/>
      <c r="GE183" s="123"/>
      <c r="GF183" s="123"/>
      <c r="GG183" s="123"/>
      <c r="GH183" s="123"/>
      <c r="GI183" s="123"/>
      <c r="GJ183" s="123"/>
      <c r="GK183" s="123"/>
      <c r="GL183" s="123"/>
      <c r="GM183" s="123"/>
      <c r="GN183" s="123"/>
      <c r="GO183" s="123"/>
      <c r="GP183" s="123"/>
      <c r="GQ183" s="123"/>
      <c r="GR183" s="123"/>
      <c r="GS183" s="123"/>
      <c r="GT183" s="123"/>
      <c r="GU183" s="123"/>
      <c r="GV183" s="123"/>
      <c r="GW183" s="123"/>
      <c r="GX183" s="123"/>
      <c r="GY183" s="123"/>
      <c r="GZ183" s="123"/>
      <c r="HA183" s="123"/>
      <c r="HB183" s="123"/>
      <c r="HC183" s="123"/>
      <c r="HD183" s="123"/>
      <c r="HE183" s="123"/>
      <c r="HF183" s="123"/>
      <c r="HG183" s="123"/>
      <c r="HH183" s="123"/>
      <c r="HI183" s="123"/>
      <c r="HJ183" s="123"/>
      <c r="HK183" s="123"/>
      <c r="HL183" s="123"/>
      <c r="HM183" s="123"/>
      <c r="HN183" s="123"/>
      <c r="HO183" s="123"/>
      <c r="HP183" s="123"/>
      <c r="HQ183" s="123"/>
      <c r="HR183" s="123"/>
      <c r="HS183" s="123"/>
      <c r="HT183" s="123"/>
      <c r="HU183" s="123"/>
      <c r="HV183" s="123"/>
      <c r="HW183" s="123"/>
      <c r="HX183" s="123"/>
      <c r="HY183" s="123"/>
      <c r="HZ183" s="123"/>
      <c r="IA183" s="123"/>
      <c r="IB183" s="123"/>
      <c r="IC183" s="123"/>
      <c r="ID183" s="123"/>
      <c r="IE183" s="123"/>
      <c r="IF183" s="123"/>
      <c r="IG183" s="123"/>
      <c r="IH183" s="123"/>
      <c r="II183" s="123"/>
      <c r="IJ183" s="123"/>
      <c r="IK183" s="123"/>
      <c r="IL183" s="123"/>
      <c r="IM183" s="123"/>
      <c r="IN183" s="123"/>
      <c r="IO183" s="123"/>
      <c r="IP183" s="123"/>
      <c r="IQ183" s="123"/>
      <c r="IR183" s="123"/>
      <c r="IS183" s="123"/>
    </row>
    <row r="184" spans="1:253" s="395" customFormat="1" ht="37.5">
      <c r="A184" s="415" t="s">
        <v>300</v>
      </c>
      <c r="B184" s="407" t="s">
        <v>301</v>
      </c>
      <c r="C184" s="377"/>
      <c r="D184" s="414">
        <f>D185</f>
        <v>327274</v>
      </c>
      <c r="E184" s="414">
        <f>E185</f>
        <v>371803</v>
      </c>
      <c r="F184" s="414">
        <f>SUM(F185:F186)</f>
        <v>406918</v>
      </c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3"/>
      <c r="AF184" s="123"/>
      <c r="AG184" s="123"/>
      <c r="AH184" s="123"/>
      <c r="AI184" s="123"/>
      <c r="AJ184" s="123"/>
      <c r="AK184" s="123"/>
      <c r="AL184" s="123"/>
      <c r="AM184" s="123"/>
      <c r="AN184" s="123"/>
      <c r="AO184" s="123"/>
      <c r="AP184" s="123"/>
      <c r="AQ184" s="123"/>
      <c r="AR184" s="123"/>
      <c r="AS184" s="123"/>
      <c r="AT184" s="123"/>
      <c r="AU184" s="123"/>
      <c r="AV184" s="123"/>
      <c r="AW184" s="123"/>
      <c r="AX184" s="123"/>
      <c r="AY184" s="123"/>
      <c r="AZ184" s="123"/>
      <c r="BA184" s="123"/>
      <c r="BB184" s="123"/>
      <c r="BC184" s="123"/>
      <c r="BD184" s="123"/>
      <c r="BE184" s="123"/>
      <c r="BF184" s="123"/>
      <c r="BG184" s="123"/>
      <c r="BH184" s="123"/>
      <c r="BI184" s="123"/>
      <c r="BJ184" s="123"/>
      <c r="BK184" s="123"/>
      <c r="BL184" s="123"/>
      <c r="BM184" s="123"/>
      <c r="BN184" s="123"/>
      <c r="BO184" s="123"/>
      <c r="BP184" s="123"/>
      <c r="BQ184" s="123"/>
      <c r="BR184" s="123"/>
      <c r="BS184" s="123"/>
      <c r="BT184" s="123"/>
      <c r="BU184" s="123"/>
      <c r="BV184" s="123"/>
      <c r="BW184" s="123"/>
      <c r="BX184" s="123"/>
      <c r="BY184" s="123"/>
      <c r="BZ184" s="123"/>
      <c r="CA184" s="123"/>
      <c r="CB184" s="123"/>
      <c r="CC184" s="123"/>
      <c r="CD184" s="123"/>
      <c r="CE184" s="123"/>
      <c r="CF184" s="123"/>
      <c r="CG184" s="123"/>
      <c r="CH184" s="123"/>
      <c r="CI184" s="123"/>
      <c r="CJ184" s="123"/>
      <c r="CK184" s="123"/>
      <c r="CL184" s="123"/>
      <c r="CM184" s="123"/>
      <c r="CN184" s="123"/>
      <c r="CO184" s="123"/>
      <c r="CP184" s="123"/>
      <c r="CQ184" s="123"/>
      <c r="CR184" s="123"/>
      <c r="CS184" s="123"/>
      <c r="CT184" s="123"/>
      <c r="CU184" s="123"/>
      <c r="CV184" s="123"/>
      <c r="CW184" s="123"/>
      <c r="CX184" s="123"/>
      <c r="CY184" s="123"/>
      <c r="CZ184" s="123"/>
      <c r="DA184" s="123"/>
      <c r="DB184" s="123"/>
      <c r="DC184" s="123"/>
      <c r="DD184" s="123"/>
      <c r="DE184" s="123"/>
      <c r="DF184" s="123"/>
      <c r="DG184" s="123"/>
      <c r="DH184" s="123"/>
      <c r="DI184" s="123"/>
      <c r="DJ184" s="123"/>
      <c r="DK184" s="123"/>
      <c r="DL184" s="123"/>
      <c r="DM184" s="123"/>
      <c r="DN184" s="123"/>
      <c r="DO184" s="123"/>
      <c r="DP184" s="123"/>
      <c r="DQ184" s="123"/>
      <c r="DR184" s="123"/>
      <c r="DS184" s="123"/>
      <c r="DT184" s="123"/>
      <c r="DU184" s="123"/>
      <c r="DV184" s="123"/>
      <c r="DW184" s="123"/>
      <c r="DX184" s="123"/>
      <c r="DY184" s="123"/>
      <c r="DZ184" s="123"/>
      <c r="EA184" s="123"/>
      <c r="EB184" s="123"/>
      <c r="EC184" s="123"/>
      <c r="ED184" s="123"/>
      <c r="EE184" s="123"/>
      <c r="EF184" s="123"/>
      <c r="EG184" s="123"/>
      <c r="EH184" s="123"/>
      <c r="EI184" s="123"/>
      <c r="EJ184" s="123"/>
      <c r="EK184" s="123"/>
      <c r="EL184" s="123"/>
      <c r="EM184" s="123"/>
      <c r="EN184" s="123"/>
      <c r="EO184" s="123"/>
      <c r="EP184" s="123"/>
      <c r="EQ184" s="123"/>
      <c r="ER184" s="123"/>
      <c r="ES184" s="123"/>
      <c r="ET184" s="123"/>
      <c r="EU184" s="123"/>
      <c r="EV184" s="123"/>
      <c r="EW184" s="123"/>
      <c r="EX184" s="123"/>
      <c r="EY184" s="123"/>
      <c r="EZ184" s="123"/>
      <c r="FA184" s="123"/>
      <c r="FB184" s="123"/>
      <c r="FC184" s="123"/>
      <c r="FD184" s="123"/>
      <c r="FE184" s="123"/>
      <c r="FF184" s="123"/>
      <c r="FG184" s="123"/>
      <c r="FH184" s="123"/>
      <c r="FI184" s="123"/>
      <c r="FJ184" s="123"/>
      <c r="FK184" s="123"/>
      <c r="FL184" s="123"/>
      <c r="FM184" s="123"/>
      <c r="FN184" s="123"/>
      <c r="FO184" s="123"/>
      <c r="FP184" s="123"/>
      <c r="FQ184" s="123"/>
      <c r="FR184" s="123"/>
      <c r="FS184" s="123"/>
      <c r="FT184" s="123"/>
      <c r="FU184" s="123"/>
      <c r="FV184" s="123"/>
      <c r="FW184" s="123"/>
      <c r="FX184" s="123"/>
      <c r="FY184" s="123"/>
      <c r="FZ184" s="123"/>
      <c r="GA184" s="123"/>
      <c r="GB184" s="123"/>
      <c r="GC184" s="123"/>
      <c r="GD184" s="123"/>
      <c r="GE184" s="123"/>
      <c r="GF184" s="123"/>
      <c r="GG184" s="123"/>
      <c r="GH184" s="123"/>
      <c r="GI184" s="123"/>
      <c r="GJ184" s="123"/>
      <c r="GK184" s="123"/>
      <c r="GL184" s="123"/>
      <c r="GM184" s="123"/>
      <c r="GN184" s="123"/>
      <c r="GO184" s="123"/>
      <c r="GP184" s="123"/>
      <c r="GQ184" s="123"/>
      <c r="GR184" s="123"/>
      <c r="GS184" s="123"/>
      <c r="GT184" s="123"/>
      <c r="GU184" s="123"/>
      <c r="GV184" s="123"/>
      <c r="GW184" s="123"/>
      <c r="GX184" s="123"/>
      <c r="GY184" s="123"/>
      <c r="GZ184" s="123"/>
      <c r="HA184" s="123"/>
      <c r="HB184" s="123"/>
      <c r="HC184" s="123"/>
      <c r="HD184" s="123"/>
      <c r="HE184" s="123"/>
      <c r="HF184" s="123"/>
      <c r="HG184" s="123"/>
      <c r="HH184" s="123"/>
      <c r="HI184" s="123"/>
      <c r="HJ184" s="123"/>
      <c r="HK184" s="123"/>
      <c r="HL184" s="123"/>
      <c r="HM184" s="123"/>
      <c r="HN184" s="123"/>
      <c r="HO184" s="123"/>
      <c r="HP184" s="123"/>
      <c r="HQ184" s="123"/>
      <c r="HR184" s="123"/>
      <c r="HS184" s="123"/>
      <c r="HT184" s="123"/>
      <c r="HU184" s="123"/>
      <c r="HV184" s="123"/>
      <c r="HW184" s="123"/>
      <c r="HX184" s="123"/>
      <c r="HY184" s="123"/>
      <c r="HZ184" s="123"/>
      <c r="IA184" s="123"/>
      <c r="IB184" s="123"/>
      <c r="IC184" s="123"/>
      <c r="ID184" s="123"/>
      <c r="IE184" s="123"/>
      <c r="IF184" s="123"/>
      <c r="IG184" s="123"/>
      <c r="IH184" s="123"/>
      <c r="II184" s="123"/>
      <c r="IJ184" s="123"/>
      <c r="IK184" s="123"/>
      <c r="IL184" s="123"/>
      <c r="IM184" s="123"/>
      <c r="IN184" s="123"/>
      <c r="IO184" s="123"/>
      <c r="IP184" s="123"/>
      <c r="IQ184" s="123"/>
      <c r="IR184" s="123"/>
      <c r="IS184" s="123"/>
    </row>
    <row r="185" spans="1:253" s="395" customFormat="1" ht="75">
      <c r="A185" s="413" t="s">
        <v>233</v>
      </c>
      <c r="B185" s="407" t="s">
        <v>301</v>
      </c>
      <c r="C185" s="378" t="s">
        <v>234</v>
      </c>
      <c r="D185" s="404">
        <v>327274</v>
      </c>
      <c r="E185" s="404">
        <v>371803</v>
      </c>
      <c r="F185" s="404">
        <v>406918</v>
      </c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  <c r="AJ185" s="123"/>
      <c r="AK185" s="123"/>
      <c r="AL185" s="123"/>
      <c r="AM185" s="123"/>
      <c r="AN185" s="123"/>
      <c r="AO185" s="123"/>
      <c r="AP185" s="123"/>
      <c r="AQ185" s="123"/>
      <c r="AR185" s="123"/>
      <c r="AS185" s="123"/>
      <c r="AT185" s="123"/>
      <c r="AU185" s="123"/>
      <c r="AV185" s="123"/>
      <c r="AW185" s="123"/>
      <c r="AX185" s="123"/>
      <c r="AY185" s="123"/>
      <c r="AZ185" s="123"/>
      <c r="BA185" s="123"/>
      <c r="BB185" s="123"/>
      <c r="BC185" s="123"/>
      <c r="BD185" s="123"/>
      <c r="BE185" s="123"/>
      <c r="BF185" s="123"/>
      <c r="BG185" s="123"/>
      <c r="BH185" s="123"/>
      <c r="BI185" s="123"/>
      <c r="BJ185" s="123"/>
      <c r="BK185" s="123"/>
      <c r="BL185" s="123"/>
      <c r="BM185" s="123"/>
      <c r="BN185" s="123"/>
      <c r="BO185" s="123"/>
      <c r="BP185" s="123"/>
      <c r="BQ185" s="123"/>
      <c r="BR185" s="123"/>
      <c r="BS185" s="123"/>
      <c r="BT185" s="123"/>
      <c r="BU185" s="123"/>
      <c r="BV185" s="123"/>
      <c r="BW185" s="123"/>
      <c r="BX185" s="123"/>
      <c r="BY185" s="123"/>
      <c r="BZ185" s="123"/>
      <c r="CA185" s="123"/>
      <c r="CB185" s="123"/>
      <c r="CC185" s="123"/>
      <c r="CD185" s="123"/>
      <c r="CE185" s="123"/>
      <c r="CF185" s="123"/>
      <c r="CG185" s="123"/>
      <c r="CH185" s="123"/>
      <c r="CI185" s="123"/>
      <c r="CJ185" s="123"/>
      <c r="CK185" s="123"/>
      <c r="CL185" s="123"/>
      <c r="CM185" s="123"/>
      <c r="CN185" s="123"/>
      <c r="CO185" s="123"/>
      <c r="CP185" s="123"/>
      <c r="CQ185" s="123"/>
      <c r="CR185" s="123"/>
      <c r="CS185" s="123"/>
      <c r="CT185" s="123"/>
      <c r="CU185" s="123"/>
      <c r="CV185" s="123"/>
      <c r="CW185" s="123"/>
      <c r="CX185" s="123"/>
      <c r="CY185" s="123"/>
      <c r="CZ185" s="123"/>
      <c r="DA185" s="123"/>
      <c r="DB185" s="123"/>
      <c r="DC185" s="123"/>
      <c r="DD185" s="123"/>
      <c r="DE185" s="123"/>
      <c r="DF185" s="123"/>
      <c r="DG185" s="123"/>
      <c r="DH185" s="123"/>
      <c r="DI185" s="123"/>
      <c r="DJ185" s="123"/>
      <c r="DK185" s="123"/>
      <c r="DL185" s="123"/>
      <c r="DM185" s="123"/>
      <c r="DN185" s="123"/>
      <c r="DO185" s="123"/>
      <c r="DP185" s="123"/>
      <c r="DQ185" s="123"/>
      <c r="DR185" s="123"/>
      <c r="DS185" s="123"/>
      <c r="DT185" s="123"/>
      <c r="DU185" s="123"/>
      <c r="DV185" s="123"/>
      <c r="DW185" s="123"/>
      <c r="DX185" s="123"/>
      <c r="DY185" s="123"/>
      <c r="DZ185" s="123"/>
      <c r="EA185" s="123"/>
      <c r="EB185" s="123"/>
      <c r="EC185" s="123"/>
      <c r="ED185" s="123"/>
      <c r="EE185" s="123"/>
      <c r="EF185" s="123"/>
      <c r="EG185" s="123"/>
      <c r="EH185" s="123"/>
      <c r="EI185" s="123"/>
      <c r="EJ185" s="123"/>
      <c r="EK185" s="123"/>
      <c r="EL185" s="123"/>
      <c r="EM185" s="123"/>
      <c r="EN185" s="123"/>
      <c r="EO185" s="123"/>
      <c r="EP185" s="123"/>
      <c r="EQ185" s="123"/>
      <c r="ER185" s="123"/>
      <c r="ES185" s="123"/>
      <c r="ET185" s="123"/>
      <c r="EU185" s="123"/>
      <c r="EV185" s="123"/>
      <c r="EW185" s="123"/>
      <c r="EX185" s="123"/>
      <c r="EY185" s="123"/>
      <c r="EZ185" s="123"/>
      <c r="FA185" s="123"/>
      <c r="FB185" s="123"/>
      <c r="FC185" s="123"/>
      <c r="FD185" s="123"/>
      <c r="FE185" s="123"/>
      <c r="FF185" s="123"/>
      <c r="FG185" s="123"/>
      <c r="FH185" s="123"/>
      <c r="FI185" s="123"/>
      <c r="FJ185" s="123"/>
      <c r="FK185" s="123"/>
      <c r="FL185" s="123"/>
      <c r="FM185" s="123"/>
      <c r="FN185" s="123"/>
      <c r="FO185" s="123"/>
      <c r="FP185" s="123"/>
      <c r="FQ185" s="123"/>
      <c r="FR185" s="123"/>
      <c r="FS185" s="123"/>
      <c r="FT185" s="123"/>
      <c r="FU185" s="123"/>
      <c r="FV185" s="123"/>
      <c r="FW185" s="123"/>
      <c r="FX185" s="123"/>
      <c r="FY185" s="123"/>
      <c r="FZ185" s="123"/>
      <c r="GA185" s="123"/>
      <c r="GB185" s="123"/>
      <c r="GC185" s="123"/>
      <c r="GD185" s="123"/>
      <c r="GE185" s="123"/>
      <c r="GF185" s="123"/>
      <c r="GG185" s="123"/>
      <c r="GH185" s="123"/>
      <c r="GI185" s="123"/>
      <c r="GJ185" s="123"/>
      <c r="GK185" s="123"/>
      <c r="GL185" s="123"/>
      <c r="GM185" s="123"/>
      <c r="GN185" s="123"/>
      <c r="GO185" s="123"/>
      <c r="GP185" s="123"/>
      <c r="GQ185" s="123"/>
      <c r="GR185" s="123"/>
      <c r="GS185" s="123"/>
      <c r="GT185" s="123"/>
      <c r="GU185" s="123"/>
      <c r="GV185" s="123"/>
      <c r="GW185" s="123"/>
      <c r="GX185" s="123"/>
      <c r="GY185" s="123"/>
      <c r="GZ185" s="123"/>
      <c r="HA185" s="123"/>
      <c r="HB185" s="123"/>
      <c r="HC185" s="123"/>
      <c r="HD185" s="123"/>
      <c r="HE185" s="123"/>
      <c r="HF185" s="123"/>
      <c r="HG185" s="123"/>
      <c r="HH185" s="123"/>
      <c r="HI185" s="123"/>
      <c r="HJ185" s="123"/>
      <c r="HK185" s="123"/>
      <c r="HL185" s="123"/>
      <c r="HM185" s="123"/>
      <c r="HN185" s="123"/>
      <c r="HO185" s="123"/>
      <c r="HP185" s="123"/>
      <c r="HQ185" s="123"/>
      <c r="HR185" s="123"/>
      <c r="HS185" s="123"/>
      <c r="HT185" s="123"/>
      <c r="HU185" s="123"/>
      <c r="HV185" s="123"/>
      <c r="HW185" s="123"/>
      <c r="HX185" s="123"/>
      <c r="HY185" s="123"/>
      <c r="HZ185" s="123"/>
      <c r="IA185" s="123"/>
      <c r="IB185" s="123"/>
      <c r="IC185" s="123"/>
      <c r="ID185" s="123"/>
      <c r="IE185" s="123"/>
      <c r="IF185" s="123"/>
      <c r="IG185" s="123"/>
      <c r="IH185" s="123"/>
      <c r="II185" s="123"/>
      <c r="IJ185" s="123"/>
      <c r="IK185" s="123"/>
      <c r="IL185" s="123"/>
      <c r="IM185" s="123"/>
      <c r="IN185" s="123"/>
      <c r="IO185" s="123"/>
      <c r="IP185" s="123"/>
      <c r="IQ185" s="123"/>
      <c r="IR185" s="123"/>
      <c r="IS185" s="123"/>
    </row>
    <row r="186" spans="1:253" s="395" customFormat="1" ht="37.5">
      <c r="A186" s="375" t="s">
        <v>242</v>
      </c>
      <c r="B186" s="407" t="s">
        <v>301</v>
      </c>
      <c r="C186" s="378" t="s">
        <v>243</v>
      </c>
      <c r="D186" s="404">
        <v>10000</v>
      </c>
      <c r="E186" s="404">
        <v>0</v>
      </c>
      <c r="F186" s="404">
        <v>0</v>
      </c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  <c r="AN186" s="123"/>
      <c r="AO186" s="123"/>
      <c r="AP186" s="123"/>
      <c r="AQ186" s="123"/>
      <c r="AR186" s="123"/>
      <c r="AS186" s="123"/>
      <c r="AT186" s="123"/>
      <c r="AU186" s="123"/>
      <c r="AV186" s="123"/>
      <c r="AW186" s="123"/>
      <c r="AX186" s="123"/>
      <c r="AY186" s="123"/>
      <c r="AZ186" s="123"/>
      <c r="BA186" s="123"/>
      <c r="BB186" s="123"/>
      <c r="BC186" s="123"/>
      <c r="BD186" s="123"/>
      <c r="BE186" s="123"/>
      <c r="BF186" s="123"/>
      <c r="BG186" s="123"/>
      <c r="BH186" s="123"/>
      <c r="BI186" s="123"/>
      <c r="BJ186" s="123"/>
      <c r="BK186" s="123"/>
      <c r="BL186" s="123"/>
      <c r="BM186" s="123"/>
      <c r="BN186" s="123"/>
      <c r="BO186" s="123"/>
      <c r="BP186" s="123"/>
      <c r="BQ186" s="123"/>
      <c r="BR186" s="123"/>
      <c r="BS186" s="123"/>
      <c r="BT186" s="123"/>
      <c r="BU186" s="123"/>
      <c r="BV186" s="123"/>
      <c r="BW186" s="123"/>
      <c r="BX186" s="123"/>
      <c r="BY186" s="123"/>
      <c r="BZ186" s="123"/>
      <c r="CA186" s="123"/>
      <c r="CB186" s="123"/>
      <c r="CC186" s="123"/>
      <c r="CD186" s="123"/>
      <c r="CE186" s="123"/>
      <c r="CF186" s="123"/>
      <c r="CG186" s="123"/>
      <c r="CH186" s="123"/>
      <c r="CI186" s="123"/>
      <c r="CJ186" s="123"/>
      <c r="CK186" s="123"/>
      <c r="CL186" s="123"/>
      <c r="CM186" s="123"/>
      <c r="CN186" s="123"/>
      <c r="CO186" s="123"/>
      <c r="CP186" s="123"/>
      <c r="CQ186" s="123"/>
      <c r="CR186" s="123"/>
      <c r="CS186" s="123"/>
      <c r="CT186" s="123"/>
      <c r="CU186" s="123"/>
      <c r="CV186" s="123"/>
      <c r="CW186" s="123"/>
      <c r="CX186" s="123"/>
      <c r="CY186" s="123"/>
      <c r="CZ186" s="123"/>
      <c r="DA186" s="123"/>
      <c r="DB186" s="123"/>
      <c r="DC186" s="123"/>
      <c r="DD186" s="123"/>
      <c r="DE186" s="123"/>
      <c r="DF186" s="123"/>
      <c r="DG186" s="123"/>
      <c r="DH186" s="123"/>
      <c r="DI186" s="123"/>
      <c r="DJ186" s="123"/>
      <c r="DK186" s="123"/>
      <c r="DL186" s="123"/>
      <c r="DM186" s="123"/>
      <c r="DN186" s="123"/>
      <c r="DO186" s="123"/>
      <c r="DP186" s="123"/>
      <c r="DQ186" s="123"/>
      <c r="DR186" s="123"/>
      <c r="DS186" s="123"/>
      <c r="DT186" s="123"/>
      <c r="DU186" s="123"/>
      <c r="DV186" s="123"/>
      <c r="DW186" s="123"/>
      <c r="DX186" s="123"/>
      <c r="DY186" s="123"/>
      <c r="DZ186" s="123"/>
      <c r="EA186" s="123"/>
      <c r="EB186" s="123"/>
      <c r="EC186" s="123"/>
      <c r="ED186" s="123"/>
      <c r="EE186" s="123"/>
      <c r="EF186" s="123"/>
      <c r="EG186" s="123"/>
      <c r="EH186" s="123"/>
      <c r="EI186" s="123"/>
      <c r="EJ186" s="123"/>
      <c r="EK186" s="123"/>
      <c r="EL186" s="123"/>
      <c r="EM186" s="123"/>
      <c r="EN186" s="123"/>
      <c r="EO186" s="123"/>
      <c r="EP186" s="123"/>
      <c r="EQ186" s="123"/>
      <c r="ER186" s="123"/>
      <c r="ES186" s="123"/>
      <c r="ET186" s="123"/>
      <c r="EU186" s="123"/>
      <c r="EV186" s="123"/>
      <c r="EW186" s="123"/>
      <c r="EX186" s="123"/>
      <c r="EY186" s="123"/>
      <c r="EZ186" s="123"/>
      <c r="FA186" s="123"/>
      <c r="FB186" s="123"/>
      <c r="FC186" s="123"/>
      <c r="FD186" s="123"/>
      <c r="FE186" s="123"/>
      <c r="FF186" s="123"/>
      <c r="FG186" s="123"/>
      <c r="FH186" s="123"/>
      <c r="FI186" s="123"/>
      <c r="FJ186" s="123"/>
      <c r="FK186" s="123"/>
      <c r="FL186" s="123"/>
      <c r="FM186" s="123"/>
      <c r="FN186" s="123"/>
      <c r="FO186" s="123"/>
      <c r="FP186" s="123"/>
      <c r="FQ186" s="123"/>
      <c r="FR186" s="123"/>
      <c r="FS186" s="123"/>
      <c r="FT186" s="123"/>
      <c r="FU186" s="123"/>
      <c r="FV186" s="123"/>
      <c r="FW186" s="123"/>
      <c r="FX186" s="123"/>
      <c r="FY186" s="123"/>
      <c r="FZ186" s="123"/>
      <c r="GA186" s="123"/>
      <c r="GB186" s="123"/>
      <c r="GC186" s="123"/>
      <c r="GD186" s="123"/>
      <c r="GE186" s="123"/>
      <c r="GF186" s="123"/>
      <c r="GG186" s="123"/>
      <c r="GH186" s="123"/>
      <c r="GI186" s="123"/>
      <c r="GJ186" s="123"/>
      <c r="GK186" s="123"/>
      <c r="GL186" s="123"/>
      <c r="GM186" s="123"/>
      <c r="GN186" s="123"/>
      <c r="GO186" s="123"/>
      <c r="GP186" s="123"/>
      <c r="GQ186" s="123"/>
      <c r="GR186" s="123"/>
      <c r="GS186" s="123"/>
      <c r="GT186" s="123"/>
      <c r="GU186" s="123"/>
      <c r="GV186" s="123"/>
      <c r="GW186" s="123"/>
      <c r="GX186" s="123"/>
      <c r="GY186" s="123"/>
      <c r="GZ186" s="123"/>
      <c r="HA186" s="123"/>
      <c r="HB186" s="123"/>
      <c r="HC186" s="123"/>
      <c r="HD186" s="123"/>
      <c r="HE186" s="123"/>
      <c r="HF186" s="123"/>
      <c r="HG186" s="123"/>
      <c r="HH186" s="123"/>
      <c r="HI186" s="123"/>
      <c r="HJ186" s="123"/>
      <c r="HK186" s="123"/>
      <c r="HL186" s="123"/>
      <c r="HM186" s="123"/>
      <c r="HN186" s="123"/>
      <c r="HO186" s="123"/>
      <c r="HP186" s="123"/>
      <c r="HQ186" s="123"/>
      <c r="HR186" s="123"/>
      <c r="HS186" s="123"/>
      <c r="HT186" s="123"/>
      <c r="HU186" s="123"/>
      <c r="HV186" s="123"/>
      <c r="HW186" s="123"/>
      <c r="HX186" s="123"/>
      <c r="HY186" s="123"/>
      <c r="HZ186" s="123"/>
      <c r="IA186" s="123"/>
      <c r="IB186" s="123"/>
      <c r="IC186" s="123"/>
      <c r="ID186" s="123"/>
      <c r="IE186" s="123"/>
      <c r="IF186" s="123"/>
      <c r="IG186" s="123"/>
      <c r="IH186" s="123"/>
      <c r="II186" s="123"/>
      <c r="IJ186" s="123"/>
      <c r="IK186" s="123"/>
      <c r="IL186" s="123"/>
      <c r="IM186" s="123"/>
      <c r="IN186" s="123"/>
      <c r="IO186" s="123"/>
      <c r="IP186" s="123"/>
      <c r="IQ186" s="123"/>
      <c r="IR186" s="123"/>
      <c r="IS186" s="123"/>
    </row>
    <row r="187" spans="1:253" s="395" customFormat="1" ht="56.25" hidden="1">
      <c r="A187" s="412" t="s">
        <v>384</v>
      </c>
      <c r="B187" s="407" t="s">
        <v>391</v>
      </c>
      <c r="C187" s="378"/>
      <c r="D187" s="404">
        <f>D188</f>
        <v>0</v>
      </c>
      <c r="E187" s="404">
        <f>E188</f>
        <v>0</v>
      </c>
      <c r="F187" s="404">
        <f>F188</f>
        <v>0</v>
      </c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  <c r="AF187" s="123"/>
      <c r="AG187" s="123"/>
      <c r="AH187" s="123"/>
      <c r="AI187" s="123"/>
      <c r="AJ187" s="123"/>
      <c r="AK187" s="123"/>
      <c r="AL187" s="123"/>
      <c r="AM187" s="123"/>
      <c r="AN187" s="123"/>
      <c r="AO187" s="123"/>
      <c r="AP187" s="123"/>
      <c r="AQ187" s="123"/>
      <c r="AR187" s="123"/>
      <c r="AS187" s="123"/>
      <c r="AT187" s="123"/>
      <c r="AU187" s="123"/>
      <c r="AV187" s="123"/>
      <c r="AW187" s="123"/>
      <c r="AX187" s="123"/>
      <c r="AY187" s="123"/>
      <c r="AZ187" s="123"/>
      <c r="BA187" s="123"/>
      <c r="BB187" s="123"/>
      <c r="BC187" s="123"/>
      <c r="BD187" s="123"/>
      <c r="BE187" s="123"/>
      <c r="BF187" s="123"/>
      <c r="BG187" s="123"/>
      <c r="BH187" s="123"/>
      <c r="BI187" s="123"/>
      <c r="BJ187" s="123"/>
      <c r="BK187" s="123"/>
      <c r="BL187" s="123"/>
      <c r="BM187" s="123"/>
      <c r="BN187" s="123"/>
      <c r="BO187" s="123"/>
      <c r="BP187" s="123"/>
      <c r="BQ187" s="123"/>
      <c r="BR187" s="123"/>
      <c r="BS187" s="123"/>
      <c r="BT187" s="123"/>
      <c r="BU187" s="123"/>
      <c r="BV187" s="123"/>
      <c r="BW187" s="123"/>
      <c r="BX187" s="123"/>
      <c r="BY187" s="123"/>
      <c r="BZ187" s="123"/>
      <c r="CA187" s="123"/>
      <c r="CB187" s="123"/>
      <c r="CC187" s="123"/>
      <c r="CD187" s="123"/>
      <c r="CE187" s="123"/>
      <c r="CF187" s="123"/>
      <c r="CG187" s="123"/>
      <c r="CH187" s="123"/>
      <c r="CI187" s="123"/>
      <c r="CJ187" s="123"/>
      <c r="CK187" s="123"/>
      <c r="CL187" s="123"/>
      <c r="CM187" s="123"/>
      <c r="CN187" s="123"/>
      <c r="CO187" s="123"/>
      <c r="CP187" s="123"/>
      <c r="CQ187" s="123"/>
      <c r="CR187" s="123"/>
      <c r="CS187" s="123"/>
      <c r="CT187" s="123"/>
      <c r="CU187" s="123"/>
      <c r="CV187" s="123"/>
      <c r="CW187" s="123"/>
      <c r="CX187" s="123"/>
      <c r="CY187" s="123"/>
      <c r="CZ187" s="123"/>
      <c r="DA187" s="123"/>
      <c r="DB187" s="123"/>
      <c r="DC187" s="123"/>
      <c r="DD187" s="123"/>
      <c r="DE187" s="123"/>
      <c r="DF187" s="123"/>
      <c r="DG187" s="123"/>
      <c r="DH187" s="123"/>
      <c r="DI187" s="123"/>
      <c r="DJ187" s="123"/>
      <c r="DK187" s="123"/>
      <c r="DL187" s="123"/>
      <c r="DM187" s="123"/>
      <c r="DN187" s="123"/>
      <c r="DO187" s="123"/>
      <c r="DP187" s="123"/>
      <c r="DQ187" s="123"/>
      <c r="DR187" s="123"/>
      <c r="DS187" s="123"/>
      <c r="DT187" s="123"/>
      <c r="DU187" s="123"/>
      <c r="DV187" s="123"/>
      <c r="DW187" s="123"/>
      <c r="DX187" s="123"/>
      <c r="DY187" s="123"/>
      <c r="DZ187" s="123"/>
      <c r="EA187" s="123"/>
      <c r="EB187" s="123"/>
      <c r="EC187" s="123"/>
      <c r="ED187" s="123"/>
      <c r="EE187" s="123"/>
      <c r="EF187" s="123"/>
      <c r="EG187" s="123"/>
      <c r="EH187" s="123"/>
      <c r="EI187" s="123"/>
      <c r="EJ187" s="123"/>
      <c r="EK187" s="123"/>
      <c r="EL187" s="123"/>
      <c r="EM187" s="123"/>
      <c r="EN187" s="123"/>
      <c r="EO187" s="123"/>
      <c r="EP187" s="123"/>
      <c r="EQ187" s="123"/>
      <c r="ER187" s="123"/>
      <c r="ES187" s="123"/>
      <c r="ET187" s="123"/>
      <c r="EU187" s="123"/>
      <c r="EV187" s="123"/>
      <c r="EW187" s="123"/>
      <c r="EX187" s="123"/>
      <c r="EY187" s="123"/>
      <c r="EZ187" s="123"/>
      <c r="FA187" s="123"/>
      <c r="FB187" s="123"/>
      <c r="FC187" s="123"/>
      <c r="FD187" s="123"/>
      <c r="FE187" s="123"/>
      <c r="FF187" s="123"/>
      <c r="FG187" s="123"/>
      <c r="FH187" s="123"/>
      <c r="FI187" s="123"/>
      <c r="FJ187" s="123"/>
      <c r="FK187" s="123"/>
      <c r="FL187" s="123"/>
      <c r="FM187" s="123"/>
      <c r="FN187" s="123"/>
      <c r="FO187" s="123"/>
      <c r="FP187" s="123"/>
      <c r="FQ187" s="123"/>
      <c r="FR187" s="123"/>
      <c r="FS187" s="123"/>
      <c r="FT187" s="123"/>
      <c r="FU187" s="123"/>
      <c r="FV187" s="123"/>
      <c r="FW187" s="123"/>
      <c r="FX187" s="123"/>
      <c r="FY187" s="123"/>
      <c r="FZ187" s="123"/>
      <c r="GA187" s="123"/>
      <c r="GB187" s="123"/>
      <c r="GC187" s="123"/>
      <c r="GD187" s="123"/>
      <c r="GE187" s="123"/>
      <c r="GF187" s="123"/>
      <c r="GG187" s="123"/>
      <c r="GH187" s="123"/>
      <c r="GI187" s="123"/>
      <c r="GJ187" s="123"/>
      <c r="GK187" s="123"/>
      <c r="GL187" s="123"/>
      <c r="GM187" s="123"/>
      <c r="GN187" s="123"/>
      <c r="GO187" s="123"/>
      <c r="GP187" s="123"/>
      <c r="GQ187" s="123"/>
      <c r="GR187" s="123"/>
      <c r="GS187" s="123"/>
      <c r="GT187" s="123"/>
      <c r="GU187" s="123"/>
      <c r="GV187" s="123"/>
      <c r="GW187" s="123"/>
      <c r="GX187" s="123"/>
      <c r="GY187" s="123"/>
      <c r="GZ187" s="123"/>
      <c r="HA187" s="123"/>
      <c r="HB187" s="123"/>
      <c r="HC187" s="123"/>
      <c r="HD187" s="123"/>
      <c r="HE187" s="123"/>
      <c r="HF187" s="123"/>
      <c r="HG187" s="123"/>
      <c r="HH187" s="123"/>
      <c r="HI187" s="123"/>
      <c r="HJ187" s="123"/>
      <c r="HK187" s="123"/>
      <c r="HL187" s="123"/>
      <c r="HM187" s="123"/>
      <c r="HN187" s="123"/>
      <c r="HO187" s="123"/>
      <c r="HP187" s="123"/>
      <c r="HQ187" s="123"/>
      <c r="HR187" s="123"/>
      <c r="HS187" s="123"/>
      <c r="HT187" s="123"/>
      <c r="HU187" s="123"/>
      <c r="HV187" s="123"/>
      <c r="HW187" s="123"/>
      <c r="HX187" s="123"/>
      <c r="HY187" s="123"/>
      <c r="HZ187" s="123"/>
      <c r="IA187" s="123"/>
      <c r="IB187" s="123"/>
      <c r="IC187" s="123"/>
      <c r="ID187" s="123"/>
      <c r="IE187" s="123"/>
      <c r="IF187" s="123"/>
      <c r="IG187" s="123"/>
      <c r="IH187" s="123"/>
      <c r="II187" s="123"/>
      <c r="IJ187" s="123"/>
      <c r="IK187" s="123"/>
      <c r="IL187" s="123"/>
      <c r="IM187" s="123"/>
      <c r="IN187" s="123"/>
      <c r="IO187" s="123"/>
      <c r="IP187" s="123"/>
      <c r="IQ187" s="123"/>
      <c r="IR187" s="123"/>
      <c r="IS187" s="123"/>
    </row>
    <row r="188" spans="1:253" s="395" customFormat="1" ht="37.5" hidden="1">
      <c r="A188" s="375" t="s">
        <v>292</v>
      </c>
      <c r="B188" s="407" t="s">
        <v>391</v>
      </c>
      <c r="C188" s="378" t="s">
        <v>243</v>
      </c>
      <c r="D188" s="404">
        <v>0</v>
      </c>
      <c r="E188" s="404">
        <v>0</v>
      </c>
      <c r="F188" s="404">
        <v>0</v>
      </c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23"/>
      <c r="AI188" s="123"/>
      <c r="AJ188" s="123"/>
      <c r="AK188" s="123"/>
      <c r="AL188" s="123"/>
      <c r="AM188" s="123"/>
      <c r="AN188" s="123"/>
      <c r="AO188" s="123"/>
      <c r="AP188" s="123"/>
      <c r="AQ188" s="123"/>
      <c r="AR188" s="123"/>
      <c r="AS188" s="123"/>
      <c r="AT188" s="123"/>
      <c r="AU188" s="123"/>
      <c r="AV188" s="123"/>
      <c r="AW188" s="123"/>
      <c r="AX188" s="123"/>
      <c r="AY188" s="123"/>
      <c r="AZ188" s="123"/>
      <c r="BA188" s="123"/>
      <c r="BB188" s="123"/>
      <c r="BC188" s="123"/>
      <c r="BD188" s="123"/>
      <c r="BE188" s="123"/>
      <c r="BF188" s="123"/>
      <c r="BG188" s="123"/>
      <c r="BH188" s="123"/>
      <c r="BI188" s="123"/>
      <c r="BJ188" s="123"/>
      <c r="BK188" s="123"/>
      <c r="BL188" s="123"/>
      <c r="BM188" s="123"/>
      <c r="BN188" s="123"/>
      <c r="BO188" s="123"/>
      <c r="BP188" s="123"/>
      <c r="BQ188" s="123"/>
      <c r="BR188" s="123"/>
      <c r="BS188" s="123"/>
      <c r="BT188" s="123"/>
      <c r="BU188" s="123"/>
      <c r="BV188" s="123"/>
      <c r="BW188" s="123"/>
      <c r="BX188" s="123"/>
      <c r="BY188" s="123"/>
      <c r="BZ188" s="123"/>
      <c r="CA188" s="123"/>
      <c r="CB188" s="123"/>
      <c r="CC188" s="123"/>
      <c r="CD188" s="123"/>
      <c r="CE188" s="123"/>
      <c r="CF188" s="123"/>
      <c r="CG188" s="123"/>
      <c r="CH188" s="123"/>
      <c r="CI188" s="123"/>
      <c r="CJ188" s="123"/>
      <c r="CK188" s="123"/>
      <c r="CL188" s="123"/>
      <c r="CM188" s="123"/>
      <c r="CN188" s="123"/>
      <c r="CO188" s="123"/>
      <c r="CP188" s="123"/>
      <c r="CQ188" s="123"/>
      <c r="CR188" s="123"/>
      <c r="CS188" s="123"/>
      <c r="CT188" s="123"/>
      <c r="CU188" s="123"/>
      <c r="CV188" s="123"/>
      <c r="CW188" s="123"/>
      <c r="CX188" s="123"/>
      <c r="CY188" s="123"/>
      <c r="CZ188" s="123"/>
      <c r="DA188" s="123"/>
      <c r="DB188" s="123"/>
      <c r="DC188" s="123"/>
      <c r="DD188" s="123"/>
      <c r="DE188" s="123"/>
      <c r="DF188" s="123"/>
      <c r="DG188" s="123"/>
      <c r="DH188" s="123"/>
      <c r="DI188" s="123"/>
      <c r="DJ188" s="123"/>
      <c r="DK188" s="123"/>
      <c r="DL188" s="123"/>
      <c r="DM188" s="123"/>
      <c r="DN188" s="123"/>
      <c r="DO188" s="123"/>
      <c r="DP188" s="123"/>
      <c r="DQ188" s="123"/>
      <c r="DR188" s="123"/>
      <c r="DS188" s="123"/>
      <c r="DT188" s="123"/>
      <c r="DU188" s="123"/>
      <c r="DV188" s="123"/>
      <c r="DW188" s="123"/>
      <c r="DX188" s="123"/>
      <c r="DY188" s="123"/>
      <c r="DZ188" s="123"/>
      <c r="EA188" s="123"/>
      <c r="EB188" s="123"/>
      <c r="EC188" s="123"/>
      <c r="ED188" s="123"/>
      <c r="EE188" s="123"/>
      <c r="EF188" s="123"/>
      <c r="EG188" s="123"/>
      <c r="EH188" s="123"/>
      <c r="EI188" s="123"/>
      <c r="EJ188" s="123"/>
      <c r="EK188" s="123"/>
      <c r="EL188" s="123"/>
      <c r="EM188" s="123"/>
      <c r="EN188" s="123"/>
      <c r="EO188" s="123"/>
      <c r="EP188" s="123"/>
      <c r="EQ188" s="123"/>
      <c r="ER188" s="123"/>
      <c r="ES188" s="123"/>
      <c r="ET188" s="123"/>
      <c r="EU188" s="123"/>
      <c r="EV188" s="123"/>
      <c r="EW188" s="123"/>
      <c r="EX188" s="123"/>
      <c r="EY188" s="123"/>
      <c r="EZ188" s="123"/>
      <c r="FA188" s="123"/>
      <c r="FB188" s="123"/>
      <c r="FC188" s="123"/>
      <c r="FD188" s="123"/>
      <c r="FE188" s="123"/>
      <c r="FF188" s="123"/>
      <c r="FG188" s="123"/>
      <c r="FH188" s="123"/>
      <c r="FI188" s="123"/>
      <c r="FJ188" s="123"/>
      <c r="FK188" s="123"/>
      <c r="FL188" s="123"/>
      <c r="FM188" s="123"/>
      <c r="FN188" s="123"/>
      <c r="FO188" s="123"/>
      <c r="FP188" s="123"/>
      <c r="FQ188" s="123"/>
      <c r="FR188" s="123"/>
      <c r="FS188" s="123"/>
      <c r="FT188" s="123"/>
      <c r="FU188" s="123"/>
      <c r="FV188" s="123"/>
      <c r="FW188" s="123"/>
      <c r="FX188" s="123"/>
      <c r="FY188" s="123"/>
      <c r="FZ188" s="123"/>
      <c r="GA188" s="123"/>
      <c r="GB188" s="123"/>
      <c r="GC188" s="123"/>
      <c r="GD188" s="123"/>
      <c r="GE188" s="123"/>
      <c r="GF188" s="123"/>
      <c r="GG188" s="123"/>
      <c r="GH188" s="123"/>
      <c r="GI188" s="123"/>
      <c r="GJ188" s="123"/>
      <c r="GK188" s="123"/>
      <c r="GL188" s="123"/>
      <c r="GM188" s="123"/>
      <c r="GN188" s="123"/>
      <c r="GO188" s="123"/>
      <c r="GP188" s="123"/>
      <c r="GQ188" s="123"/>
      <c r="GR188" s="123"/>
      <c r="GS188" s="123"/>
      <c r="GT188" s="123"/>
      <c r="GU188" s="123"/>
      <c r="GV188" s="123"/>
      <c r="GW188" s="123"/>
      <c r="GX188" s="123"/>
      <c r="GY188" s="123"/>
      <c r="GZ188" s="123"/>
      <c r="HA188" s="123"/>
      <c r="HB188" s="123"/>
      <c r="HC188" s="123"/>
      <c r="HD188" s="123"/>
      <c r="HE188" s="123"/>
      <c r="HF188" s="123"/>
      <c r="HG188" s="123"/>
      <c r="HH188" s="123"/>
      <c r="HI188" s="123"/>
      <c r="HJ188" s="123"/>
      <c r="HK188" s="123"/>
      <c r="HL188" s="123"/>
      <c r="HM188" s="123"/>
      <c r="HN188" s="123"/>
      <c r="HO188" s="123"/>
      <c r="HP188" s="123"/>
      <c r="HQ188" s="123"/>
      <c r="HR188" s="123"/>
      <c r="HS188" s="123"/>
      <c r="HT188" s="123"/>
      <c r="HU188" s="123"/>
      <c r="HV188" s="123"/>
      <c r="HW188" s="123"/>
      <c r="HX188" s="123"/>
      <c r="HY188" s="123"/>
      <c r="HZ188" s="123"/>
      <c r="IA188" s="123"/>
      <c r="IB188" s="123"/>
      <c r="IC188" s="123"/>
      <c r="ID188" s="123"/>
      <c r="IE188" s="123"/>
      <c r="IF188" s="123"/>
      <c r="IG188" s="123"/>
      <c r="IH188" s="123"/>
      <c r="II188" s="123"/>
      <c r="IJ188" s="123"/>
      <c r="IK188" s="123"/>
      <c r="IL188" s="123"/>
      <c r="IM188" s="123"/>
      <c r="IN188" s="123"/>
      <c r="IO188" s="123"/>
      <c r="IP188" s="123"/>
      <c r="IQ188" s="123"/>
      <c r="IR188" s="123"/>
      <c r="IS188" s="123"/>
    </row>
    <row r="189" spans="1:253" s="395" customFormat="1" ht="37.5" hidden="1">
      <c r="A189" s="375" t="s">
        <v>242</v>
      </c>
      <c r="B189" s="409" t="s">
        <v>369</v>
      </c>
      <c r="C189" s="378" t="s">
        <v>243</v>
      </c>
      <c r="D189" s="404"/>
      <c r="E189" s="404"/>
      <c r="F189" s="404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  <c r="AN189" s="123"/>
      <c r="AO189" s="123"/>
      <c r="AP189" s="123"/>
      <c r="AQ189" s="123"/>
      <c r="AR189" s="123"/>
      <c r="AS189" s="123"/>
      <c r="AT189" s="123"/>
      <c r="AU189" s="123"/>
      <c r="AV189" s="123"/>
      <c r="AW189" s="123"/>
      <c r="AX189" s="123"/>
      <c r="AY189" s="123"/>
      <c r="AZ189" s="123"/>
      <c r="BA189" s="123"/>
      <c r="BB189" s="123"/>
      <c r="BC189" s="123"/>
      <c r="BD189" s="123"/>
      <c r="BE189" s="123"/>
      <c r="BF189" s="123"/>
      <c r="BG189" s="123"/>
      <c r="BH189" s="123"/>
      <c r="BI189" s="123"/>
      <c r="BJ189" s="123"/>
      <c r="BK189" s="123"/>
      <c r="BL189" s="123"/>
      <c r="BM189" s="123"/>
      <c r="BN189" s="123"/>
      <c r="BO189" s="123"/>
      <c r="BP189" s="123"/>
      <c r="BQ189" s="123"/>
      <c r="BR189" s="123"/>
      <c r="BS189" s="123"/>
      <c r="BT189" s="123"/>
      <c r="BU189" s="123"/>
      <c r="BV189" s="123"/>
      <c r="BW189" s="123"/>
      <c r="BX189" s="123"/>
      <c r="BY189" s="123"/>
      <c r="BZ189" s="123"/>
      <c r="CA189" s="123"/>
      <c r="CB189" s="123"/>
      <c r="CC189" s="123"/>
      <c r="CD189" s="123"/>
      <c r="CE189" s="123"/>
      <c r="CF189" s="123"/>
      <c r="CG189" s="123"/>
      <c r="CH189" s="123"/>
      <c r="CI189" s="123"/>
      <c r="CJ189" s="123"/>
      <c r="CK189" s="123"/>
      <c r="CL189" s="123"/>
      <c r="CM189" s="123"/>
      <c r="CN189" s="123"/>
      <c r="CO189" s="123"/>
      <c r="CP189" s="123"/>
      <c r="CQ189" s="123"/>
      <c r="CR189" s="123"/>
      <c r="CS189" s="123"/>
      <c r="CT189" s="123"/>
      <c r="CU189" s="123"/>
      <c r="CV189" s="123"/>
      <c r="CW189" s="123"/>
      <c r="CX189" s="123"/>
      <c r="CY189" s="123"/>
      <c r="CZ189" s="123"/>
      <c r="DA189" s="123"/>
      <c r="DB189" s="123"/>
      <c r="DC189" s="123"/>
      <c r="DD189" s="123"/>
      <c r="DE189" s="123"/>
      <c r="DF189" s="123"/>
      <c r="DG189" s="123"/>
      <c r="DH189" s="123"/>
      <c r="DI189" s="123"/>
      <c r="DJ189" s="123"/>
      <c r="DK189" s="123"/>
      <c r="DL189" s="123"/>
      <c r="DM189" s="123"/>
      <c r="DN189" s="123"/>
      <c r="DO189" s="123"/>
      <c r="DP189" s="123"/>
      <c r="DQ189" s="123"/>
      <c r="DR189" s="123"/>
      <c r="DS189" s="123"/>
      <c r="DT189" s="123"/>
      <c r="DU189" s="123"/>
      <c r="DV189" s="123"/>
      <c r="DW189" s="123"/>
      <c r="DX189" s="123"/>
      <c r="DY189" s="123"/>
      <c r="DZ189" s="123"/>
      <c r="EA189" s="123"/>
      <c r="EB189" s="123"/>
      <c r="EC189" s="123"/>
      <c r="ED189" s="123"/>
      <c r="EE189" s="123"/>
      <c r="EF189" s="123"/>
      <c r="EG189" s="123"/>
      <c r="EH189" s="123"/>
      <c r="EI189" s="123"/>
      <c r="EJ189" s="123"/>
      <c r="EK189" s="123"/>
      <c r="EL189" s="123"/>
      <c r="EM189" s="123"/>
      <c r="EN189" s="123"/>
      <c r="EO189" s="123"/>
      <c r="EP189" s="123"/>
      <c r="EQ189" s="123"/>
      <c r="ER189" s="123"/>
      <c r="ES189" s="123"/>
      <c r="ET189" s="123"/>
      <c r="EU189" s="123"/>
      <c r="EV189" s="123"/>
      <c r="EW189" s="123"/>
      <c r="EX189" s="123"/>
      <c r="EY189" s="123"/>
      <c r="EZ189" s="123"/>
      <c r="FA189" s="123"/>
      <c r="FB189" s="123"/>
      <c r="FC189" s="123"/>
      <c r="FD189" s="123"/>
      <c r="FE189" s="123"/>
      <c r="FF189" s="123"/>
      <c r="FG189" s="123"/>
      <c r="FH189" s="123"/>
      <c r="FI189" s="123"/>
      <c r="FJ189" s="123"/>
      <c r="FK189" s="123"/>
      <c r="FL189" s="123"/>
      <c r="FM189" s="123"/>
      <c r="FN189" s="123"/>
      <c r="FO189" s="123"/>
      <c r="FP189" s="123"/>
      <c r="FQ189" s="123"/>
      <c r="FR189" s="123"/>
      <c r="FS189" s="123"/>
      <c r="FT189" s="123"/>
      <c r="FU189" s="123"/>
      <c r="FV189" s="123"/>
      <c r="FW189" s="123"/>
      <c r="FX189" s="123"/>
      <c r="FY189" s="123"/>
      <c r="FZ189" s="123"/>
      <c r="GA189" s="123"/>
      <c r="GB189" s="123"/>
      <c r="GC189" s="123"/>
      <c r="GD189" s="123"/>
      <c r="GE189" s="123"/>
      <c r="GF189" s="123"/>
      <c r="GG189" s="123"/>
      <c r="GH189" s="123"/>
      <c r="GI189" s="123"/>
      <c r="GJ189" s="123"/>
      <c r="GK189" s="123"/>
      <c r="GL189" s="123"/>
      <c r="GM189" s="123"/>
      <c r="GN189" s="123"/>
      <c r="GO189" s="123"/>
      <c r="GP189" s="123"/>
      <c r="GQ189" s="123"/>
      <c r="GR189" s="123"/>
      <c r="GS189" s="123"/>
      <c r="GT189" s="123"/>
      <c r="GU189" s="123"/>
      <c r="GV189" s="123"/>
      <c r="GW189" s="123"/>
      <c r="GX189" s="123"/>
      <c r="GY189" s="123"/>
      <c r="GZ189" s="123"/>
      <c r="HA189" s="123"/>
      <c r="HB189" s="123"/>
      <c r="HC189" s="123"/>
      <c r="HD189" s="123"/>
      <c r="HE189" s="123"/>
      <c r="HF189" s="123"/>
      <c r="HG189" s="123"/>
      <c r="HH189" s="123"/>
      <c r="HI189" s="123"/>
      <c r="HJ189" s="123"/>
      <c r="HK189" s="123"/>
      <c r="HL189" s="123"/>
      <c r="HM189" s="123"/>
      <c r="HN189" s="123"/>
      <c r="HO189" s="123"/>
      <c r="HP189" s="123"/>
      <c r="HQ189" s="123"/>
      <c r="HR189" s="123"/>
      <c r="HS189" s="123"/>
      <c r="HT189" s="123"/>
      <c r="HU189" s="123"/>
      <c r="HV189" s="123"/>
      <c r="HW189" s="123"/>
      <c r="HX189" s="123"/>
      <c r="HY189" s="123"/>
      <c r="HZ189" s="123"/>
      <c r="IA189" s="123"/>
      <c r="IB189" s="123"/>
      <c r="IC189" s="123"/>
      <c r="ID189" s="123"/>
      <c r="IE189" s="123"/>
      <c r="IF189" s="123"/>
      <c r="IG189" s="123"/>
      <c r="IH189" s="123"/>
      <c r="II189" s="123"/>
      <c r="IJ189" s="123"/>
      <c r="IK189" s="123"/>
      <c r="IL189" s="123"/>
      <c r="IM189" s="123"/>
      <c r="IN189" s="123"/>
      <c r="IO189" s="123"/>
      <c r="IP189" s="123"/>
      <c r="IQ189" s="123"/>
      <c r="IR189" s="123"/>
      <c r="IS189" s="123"/>
    </row>
    <row r="190" spans="1:253" s="395" customFormat="1" ht="37.5" hidden="1">
      <c r="A190" s="403" t="s">
        <v>290</v>
      </c>
      <c r="B190" s="407" t="s">
        <v>291</v>
      </c>
      <c r="C190" s="378"/>
      <c r="D190" s="404"/>
      <c r="E190" s="404">
        <v>0</v>
      </c>
      <c r="F190" s="404">
        <v>0</v>
      </c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  <c r="AN190" s="123"/>
      <c r="AO190" s="123"/>
      <c r="AP190" s="123"/>
      <c r="AQ190" s="123"/>
      <c r="AR190" s="123"/>
      <c r="AS190" s="123"/>
      <c r="AT190" s="123"/>
      <c r="AU190" s="123"/>
      <c r="AV190" s="123"/>
      <c r="AW190" s="123"/>
      <c r="AX190" s="123"/>
      <c r="AY190" s="123"/>
      <c r="AZ190" s="123"/>
      <c r="BA190" s="123"/>
      <c r="BB190" s="123"/>
      <c r="BC190" s="123"/>
      <c r="BD190" s="123"/>
      <c r="BE190" s="123"/>
      <c r="BF190" s="123"/>
      <c r="BG190" s="123"/>
      <c r="BH190" s="123"/>
      <c r="BI190" s="123"/>
      <c r="BJ190" s="123"/>
      <c r="BK190" s="123"/>
      <c r="BL190" s="123"/>
      <c r="BM190" s="123"/>
      <c r="BN190" s="123"/>
      <c r="BO190" s="123"/>
      <c r="BP190" s="123"/>
      <c r="BQ190" s="123"/>
      <c r="BR190" s="123"/>
      <c r="BS190" s="123"/>
      <c r="BT190" s="123"/>
      <c r="BU190" s="123"/>
      <c r="BV190" s="123"/>
      <c r="BW190" s="123"/>
      <c r="BX190" s="123"/>
      <c r="BY190" s="123"/>
      <c r="BZ190" s="123"/>
      <c r="CA190" s="123"/>
      <c r="CB190" s="123"/>
      <c r="CC190" s="123"/>
      <c r="CD190" s="123"/>
      <c r="CE190" s="123"/>
      <c r="CF190" s="123"/>
      <c r="CG190" s="123"/>
      <c r="CH190" s="123"/>
      <c r="CI190" s="123"/>
      <c r="CJ190" s="123"/>
      <c r="CK190" s="123"/>
      <c r="CL190" s="123"/>
      <c r="CM190" s="123"/>
      <c r="CN190" s="123"/>
      <c r="CO190" s="123"/>
      <c r="CP190" s="123"/>
      <c r="CQ190" s="123"/>
      <c r="CR190" s="123"/>
      <c r="CS190" s="123"/>
      <c r="CT190" s="123"/>
      <c r="CU190" s="123"/>
      <c r="CV190" s="123"/>
      <c r="CW190" s="123"/>
      <c r="CX190" s="123"/>
      <c r="CY190" s="123"/>
      <c r="CZ190" s="123"/>
      <c r="DA190" s="123"/>
      <c r="DB190" s="123"/>
      <c r="DC190" s="123"/>
      <c r="DD190" s="123"/>
      <c r="DE190" s="123"/>
      <c r="DF190" s="123"/>
      <c r="DG190" s="123"/>
      <c r="DH190" s="123"/>
      <c r="DI190" s="123"/>
      <c r="DJ190" s="123"/>
      <c r="DK190" s="123"/>
      <c r="DL190" s="123"/>
      <c r="DM190" s="123"/>
      <c r="DN190" s="123"/>
      <c r="DO190" s="123"/>
      <c r="DP190" s="123"/>
      <c r="DQ190" s="123"/>
      <c r="DR190" s="123"/>
      <c r="DS190" s="123"/>
      <c r="DT190" s="123"/>
      <c r="DU190" s="123"/>
      <c r="DV190" s="123"/>
      <c r="DW190" s="123"/>
      <c r="DX190" s="123"/>
      <c r="DY190" s="123"/>
      <c r="DZ190" s="123"/>
      <c r="EA190" s="123"/>
      <c r="EB190" s="123"/>
      <c r="EC190" s="123"/>
      <c r="ED190" s="123"/>
      <c r="EE190" s="123"/>
      <c r="EF190" s="123"/>
      <c r="EG190" s="123"/>
      <c r="EH190" s="123"/>
      <c r="EI190" s="123"/>
      <c r="EJ190" s="123"/>
      <c r="EK190" s="123"/>
      <c r="EL190" s="123"/>
      <c r="EM190" s="123"/>
      <c r="EN190" s="123"/>
      <c r="EO190" s="123"/>
      <c r="EP190" s="123"/>
      <c r="EQ190" s="123"/>
      <c r="ER190" s="123"/>
      <c r="ES190" s="123"/>
      <c r="ET190" s="123"/>
      <c r="EU190" s="123"/>
      <c r="EV190" s="123"/>
      <c r="EW190" s="123"/>
      <c r="EX190" s="123"/>
      <c r="EY190" s="123"/>
      <c r="EZ190" s="123"/>
      <c r="FA190" s="123"/>
      <c r="FB190" s="123"/>
      <c r="FC190" s="123"/>
      <c r="FD190" s="123"/>
      <c r="FE190" s="123"/>
      <c r="FF190" s="123"/>
      <c r="FG190" s="123"/>
      <c r="FH190" s="123"/>
      <c r="FI190" s="123"/>
      <c r="FJ190" s="123"/>
      <c r="FK190" s="123"/>
      <c r="FL190" s="123"/>
      <c r="FM190" s="123"/>
      <c r="FN190" s="123"/>
      <c r="FO190" s="123"/>
      <c r="FP190" s="123"/>
      <c r="FQ190" s="123"/>
      <c r="FR190" s="123"/>
      <c r="FS190" s="123"/>
      <c r="FT190" s="123"/>
      <c r="FU190" s="123"/>
      <c r="FV190" s="123"/>
      <c r="FW190" s="123"/>
      <c r="FX190" s="123"/>
      <c r="FY190" s="123"/>
      <c r="FZ190" s="123"/>
      <c r="GA190" s="123"/>
      <c r="GB190" s="123"/>
      <c r="GC190" s="123"/>
      <c r="GD190" s="123"/>
      <c r="GE190" s="123"/>
      <c r="GF190" s="123"/>
      <c r="GG190" s="123"/>
      <c r="GH190" s="123"/>
      <c r="GI190" s="123"/>
      <c r="GJ190" s="123"/>
      <c r="GK190" s="123"/>
      <c r="GL190" s="123"/>
      <c r="GM190" s="123"/>
      <c r="GN190" s="123"/>
      <c r="GO190" s="123"/>
      <c r="GP190" s="123"/>
      <c r="GQ190" s="123"/>
      <c r="GR190" s="123"/>
      <c r="GS190" s="123"/>
      <c r="GT190" s="123"/>
      <c r="GU190" s="123"/>
      <c r="GV190" s="123"/>
      <c r="GW190" s="123"/>
      <c r="GX190" s="123"/>
      <c r="GY190" s="123"/>
      <c r="GZ190" s="123"/>
      <c r="HA190" s="123"/>
      <c r="HB190" s="123"/>
      <c r="HC190" s="123"/>
      <c r="HD190" s="123"/>
      <c r="HE190" s="123"/>
      <c r="HF190" s="123"/>
      <c r="HG190" s="123"/>
      <c r="HH190" s="123"/>
      <c r="HI190" s="123"/>
      <c r="HJ190" s="123"/>
      <c r="HK190" s="123"/>
      <c r="HL190" s="123"/>
      <c r="HM190" s="123"/>
      <c r="HN190" s="123"/>
      <c r="HO190" s="123"/>
      <c r="HP190" s="123"/>
      <c r="HQ190" s="123"/>
      <c r="HR190" s="123"/>
      <c r="HS190" s="123"/>
      <c r="HT190" s="123"/>
      <c r="HU190" s="123"/>
      <c r="HV190" s="123"/>
      <c r="HW190" s="123"/>
      <c r="HX190" s="123"/>
      <c r="HY190" s="123"/>
      <c r="HZ190" s="123"/>
      <c r="IA190" s="123"/>
      <c r="IB190" s="123"/>
      <c r="IC190" s="123"/>
      <c r="ID190" s="123"/>
      <c r="IE190" s="123"/>
      <c r="IF190" s="123"/>
      <c r="IG190" s="123"/>
      <c r="IH190" s="123"/>
      <c r="II190" s="123"/>
      <c r="IJ190" s="123"/>
      <c r="IK190" s="123"/>
      <c r="IL190" s="123"/>
      <c r="IM190" s="123"/>
      <c r="IN190" s="123"/>
      <c r="IO190" s="123"/>
      <c r="IP190" s="123"/>
      <c r="IQ190" s="123"/>
      <c r="IR190" s="123"/>
      <c r="IS190" s="123"/>
    </row>
    <row r="191" spans="1:253" s="395" customFormat="1" ht="37.5" hidden="1">
      <c r="A191" s="411" t="s">
        <v>292</v>
      </c>
      <c r="B191" s="407" t="s">
        <v>291</v>
      </c>
      <c r="C191" s="378" t="s">
        <v>243</v>
      </c>
      <c r="D191" s="404"/>
      <c r="E191" s="404">
        <v>0</v>
      </c>
      <c r="F191" s="404">
        <v>0</v>
      </c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23"/>
      <c r="AK191" s="123"/>
      <c r="AL191" s="123"/>
      <c r="AM191" s="123"/>
      <c r="AN191" s="123"/>
      <c r="AO191" s="123"/>
      <c r="AP191" s="123"/>
      <c r="AQ191" s="123"/>
      <c r="AR191" s="123"/>
      <c r="AS191" s="123"/>
      <c r="AT191" s="123"/>
      <c r="AU191" s="123"/>
      <c r="AV191" s="123"/>
      <c r="AW191" s="123"/>
      <c r="AX191" s="123"/>
      <c r="AY191" s="123"/>
      <c r="AZ191" s="123"/>
      <c r="BA191" s="123"/>
      <c r="BB191" s="123"/>
      <c r="BC191" s="123"/>
      <c r="BD191" s="123"/>
      <c r="BE191" s="123"/>
      <c r="BF191" s="123"/>
      <c r="BG191" s="123"/>
      <c r="BH191" s="123"/>
      <c r="BI191" s="123"/>
      <c r="BJ191" s="123"/>
      <c r="BK191" s="123"/>
      <c r="BL191" s="123"/>
      <c r="BM191" s="123"/>
      <c r="BN191" s="123"/>
      <c r="BO191" s="123"/>
      <c r="BP191" s="123"/>
      <c r="BQ191" s="123"/>
      <c r="BR191" s="123"/>
      <c r="BS191" s="123"/>
      <c r="BT191" s="123"/>
      <c r="BU191" s="123"/>
      <c r="BV191" s="123"/>
      <c r="BW191" s="123"/>
      <c r="BX191" s="123"/>
      <c r="BY191" s="123"/>
      <c r="BZ191" s="123"/>
      <c r="CA191" s="123"/>
      <c r="CB191" s="123"/>
      <c r="CC191" s="123"/>
      <c r="CD191" s="123"/>
      <c r="CE191" s="123"/>
      <c r="CF191" s="123"/>
      <c r="CG191" s="123"/>
      <c r="CH191" s="123"/>
      <c r="CI191" s="123"/>
      <c r="CJ191" s="123"/>
      <c r="CK191" s="123"/>
      <c r="CL191" s="123"/>
      <c r="CM191" s="123"/>
      <c r="CN191" s="123"/>
      <c r="CO191" s="123"/>
      <c r="CP191" s="123"/>
      <c r="CQ191" s="123"/>
      <c r="CR191" s="123"/>
      <c r="CS191" s="123"/>
      <c r="CT191" s="123"/>
      <c r="CU191" s="123"/>
      <c r="CV191" s="123"/>
      <c r="CW191" s="123"/>
      <c r="CX191" s="123"/>
      <c r="CY191" s="123"/>
      <c r="CZ191" s="123"/>
      <c r="DA191" s="123"/>
      <c r="DB191" s="123"/>
      <c r="DC191" s="123"/>
      <c r="DD191" s="123"/>
      <c r="DE191" s="123"/>
      <c r="DF191" s="123"/>
      <c r="DG191" s="123"/>
      <c r="DH191" s="123"/>
      <c r="DI191" s="123"/>
      <c r="DJ191" s="123"/>
      <c r="DK191" s="123"/>
      <c r="DL191" s="123"/>
      <c r="DM191" s="123"/>
      <c r="DN191" s="123"/>
      <c r="DO191" s="123"/>
      <c r="DP191" s="123"/>
      <c r="DQ191" s="123"/>
      <c r="DR191" s="123"/>
      <c r="DS191" s="123"/>
      <c r="DT191" s="123"/>
      <c r="DU191" s="123"/>
      <c r="DV191" s="123"/>
      <c r="DW191" s="123"/>
      <c r="DX191" s="123"/>
      <c r="DY191" s="123"/>
      <c r="DZ191" s="123"/>
      <c r="EA191" s="123"/>
      <c r="EB191" s="123"/>
      <c r="EC191" s="123"/>
      <c r="ED191" s="123"/>
      <c r="EE191" s="123"/>
      <c r="EF191" s="123"/>
      <c r="EG191" s="123"/>
      <c r="EH191" s="123"/>
      <c r="EI191" s="123"/>
      <c r="EJ191" s="123"/>
      <c r="EK191" s="123"/>
      <c r="EL191" s="123"/>
      <c r="EM191" s="123"/>
      <c r="EN191" s="123"/>
      <c r="EO191" s="123"/>
      <c r="EP191" s="123"/>
      <c r="EQ191" s="123"/>
      <c r="ER191" s="123"/>
      <c r="ES191" s="123"/>
      <c r="ET191" s="123"/>
      <c r="EU191" s="123"/>
      <c r="EV191" s="123"/>
      <c r="EW191" s="123"/>
      <c r="EX191" s="123"/>
      <c r="EY191" s="123"/>
      <c r="EZ191" s="123"/>
      <c r="FA191" s="123"/>
      <c r="FB191" s="123"/>
      <c r="FC191" s="123"/>
      <c r="FD191" s="123"/>
      <c r="FE191" s="123"/>
      <c r="FF191" s="123"/>
      <c r="FG191" s="123"/>
      <c r="FH191" s="123"/>
      <c r="FI191" s="123"/>
      <c r="FJ191" s="123"/>
      <c r="FK191" s="123"/>
      <c r="FL191" s="123"/>
      <c r="FM191" s="123"/>
      <c r="FN191" s="123"/>
      <c r="FO191" s="123"/>
      <c r="FP191" s="123"/>
      <c r="FQ191" s="123"/>
      <c r="FR191" s="123"/>
      <c r="FS191" s="123"/>
      <c r="FT191" s="123"/>
      <c r="FU191" s="123"/>
      <c r="FV191" s="123"/>
      <c r="FW191" s="123"/>
      <c r="FX191" s="123"/>
      <c r="FY191" s="123"/>
      <c r="FZ191" s="123"/>
      <c r="GA191" s="123"/>
      <c r="GB191" s="123"/>
      <c r="GC191" s="123"/>
      <c r="GD191" s="123"/>
      <c r="GE191" s="123"/>
      <c r="GF191" s="123"/>
      <c r="GG191" s="123"/>
      <c r="GH191" s="123"/>
      <c r="GI191" s="123"/>
      <c r="GJ191" s="123"/>
      <c r="GK191" s="123"/>
      <c r="GL191" s="123"/>
      <c r="GM191" s="123"/>
      <c r="GN191" s="123"/>
      <c r="GO191" s="123"/>
      <c r="GP191" s="123"/>
      <c r="GQ191" s="123"/>
      <c r="GR191" s="123"/>
      <c r="GS191" s="123"/>
      <c r="GT191" s="123"/>
      <c r="GU191" s="123"/>
      <c r="GV191" s="123"/>
      <c r="GW191" s="123"/>
      <c r="GX191" s="123"/>
      <c r="GY191" s="123"/>
      <c r="GZ191" s="123"/>
      <c r="HA191" s="123"/>
      <c r="HB191" s="123"/>
      <c r="HC191" s="123"/>
      <c r="HD191" s="123"/>
      <c r="HE191" s="123"/>
      <c r="HF191" s="123"/>
      <c r="HG191" s="123"/>
      <c r="HH191" s="123"/>
      <c r="HI191" s="123"/>
      <c r="HJ191" s="123"/>
      <c r="HK191" s="123"/>
      <c r="HL191" s="123"/>
      <c r="HM191" s="123"/>
      <c r="HN191" s="123"/>
      <c r="HO191" s="123"/>
      <c r="HP191" s="123"/>
      <c r="HQ191" s="123"/>
      <c r="HR191" s="123"/>
      <c r="HS191" s="123"/>
      <c r="HT191" s="123"/>
      <c r="HU191" s="123"/>
      <c r="HV191" s="123"/>
      <c r="HW191" s="123"/>
      <c r="HX191" s="123"/>
      <c r="HY191" s="123"/>
      <c r="HZ191" s="123"/>
      <c r="IA191" s="123"/>
      <c r="IB191" s="123"/>
      <c r="IC191" s="123"/>
      <c r="ID191" s="123"/>
      <c r="IE191" s="123"/>
      <c r="IF191" s="123"/>
      <c r="IG191" s="123"/>
      <c r="IH191" s="123"/>
      <c r="II191" s="123"/>
      <c r="IJ191" s="123"/>
      <c r="IK191" s="123"/>
      <c r="IL191" s="123"/>
      <c r="IM191" s="123"/>
      <c r="IN191" s="123"/>
      <c r="IO191" s="123"/>
      <c r="IP191" s="123"/>
      <c r="IQ191" s="123"/>
      <c r="IR191" s="123"/>
      <c r="IS191" s="123"/>
    </row>
    <row r="192" spans="1:253" s="395" customFormat="1" ht="56.25" hidden="1">
      <c r="A192" s="410" t="s">
        <v>367</v>
      </c>
      <c r="B192" s="409" t="s">
        <v>392</v>
      </c>
      <c r="C192" s="378"/>
      <c r="D192" s="404">
        <f>D193</f>
        <v>0</v>
      </c>
      <c r="E192" s="404">
        <f>E193</f>
        <v>0</v>
      </c>
      <c r="F192" s="404">
        <f>F193</f>
        <v>0</v>
      </c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3"/>
      <c r="AF192" s="123"/>
      <c r="AG192" s="123"/>
      <c r="AH192" s="123"/>
      <c r="AI192" s="123"/>
      <c r="AJ192" s="123"/>
      <c r="AK192" s="123"/>
      <c r="AL192" s="123"/>
      <c r="AM192" s="123"/>
      <c r="AN192" s="123"/>
      <c r="AO192" s="123"/>
      <c r="AP192" s="123"/>
      <c r="AQ192" s="123"/>
      <c r="AR192" s="123"/>
      <c r="AS192" s="123"/>
      <c r="AT192" s="123"/>
      <c r="AU192" s="123"/>
      <c r="AV192" s="123"/>
      <c r="AW192" s="123"/>
      <c r="AX192" s="123"/>
      <c r="AY192" s="123"/>
      <c r="AZ192" s="123"/>
      <c r="BA192" s="123"/>
      <c r="BB192" s="123"/>
      <c r="BC192" s="123"/>
      <c r="BD192" s="123"/>
      <c r="BE192" s="123"/>
      <c r="BF192" s="123"/>
      <c r="BG192" s="123"/>
      <c r="BH192" s="123"/>
      <c r="BI192" s="123"/>
      <c r="BJ192" s="123"/>
      <c r="BK192" s="123"/>
      <c r="BL192" s="123"/>
      <c r="BM192" s="123"/>
      <c r="BN192" s="123"/>
      <c r="BO192" s="123"/>
      <c r="BP192" s="123"/>
      <c r="BQ192" s="123"/>
      <c r="BR192" s="123"/>
      <c r="BS192" s="123"/>
      <c r="BT192" s="123"/>
      <c r="BU192" s="123"/>
      <c r="BV192" s="123"/>
      <c r="BW192" s="123"/>
      <c r="BX192" s="123"/>
      <c r="BY192" s="123"/>
      <c r="BZ192" s="123"/>
      <c r="CA192" s="123"/>
      <c r="CB192" s="123"/>
      <c r="CC192" s="123"/>
      <c r="CD192" s="123"/>
      <c r="CE192" s="123"/>
      <c r="CF192" s="123"/>
      <c r="CG192" s="123"/>
      <c r="CH192" s="123"/>
      <c r="CI192" s="123"/>
      <c r="CJ192" s="123"/>
      <c r="CK192" s="123"/>
      <c r="CL192" s="123"/>
      <c r="CM192" s="123"/>
      <c r="CN192" s="123"/>
      <c r="CO192" s="123"/>
      <c r="CP192" s="123"/>
      <c r="CQ192" s="123"/>
      <c r="CR192" s="123"/>
      <c r="CS192" s="123"/>
      <c r="CT192" s="123"/>
      <c r="CU192" s="123"/>
      <c r="CV192" s="123"/>
      <c r="CW192" s="123"/>
      <c r="CX192" s="123"/>
      <c r="CY192" s="123"/>
      <c r="CZ192" s="123"/>
      <c r="DA192" s="123"/>
      <c r="DB192" s="123"/>
      <c r="DC192" s="123"/>
      <c r="DD192" s="123"/>
      <c r="DE192" s="123"/>
      <c r="DF192" s="123"/>
      <c r="DG192" s="123"/>
      <c r="DH192" s="123"/>
      <c r="DI192" s="123"/>
      <c r="DJ192" s="123"/>
      <c r="DK192" s="123"/>
      <c r="DL192" s="123"/>
      <c r="DM192" s="123"/>
      <c r="DN192" s="123"/>
      <c r="DO192" s="123"/>
      <c r="DP192" s="123"/>
      <c r="DQ192" s="123"/>
      <c r="DR192" s="123"/>
      <c r="DS192" s="123"/>
      <c r="DT192" s="123"/>
      <c r="DU192" s="123"/>
      <c r="DV192" s="123"/>
      <c r="DW192" s="123"/>
      <c r="DX192" s="123"/>
      <c r="DY192" s="123"/>
      <c r="DZ192" s="123"/>
      <c r="EA192" s="123"/>
      <c r="EB192" s="123"/>
      <c r="EC192" s="123"/>
      <c r="ED192" s="123"/>
      <c r="EE192" s="123"/>
      <c r="EF192" s="123"/>
      <c r="EG192" s="123"/>
      <c r="EH192" s="123"/>
      <c r="EI192" s="123"/>
      <c r="EJ192" s="123"/>
      <c r="EK192" s="123"/>
      <c r="EL192" s="123"/>
      <c r="EM192" s="123"/>
      <c r="EN192" s="123"/>
      <c r="EO192" s="123"/>
      <c r="EP192" s="123"/>
      <c r="EQ192" s="123"/>
      <c r="ER192" s="123"/>
      <c r="ES192" s="123"/>
      <c r="ET192" s="123"/>
      <c r="EU192" s="123"/>
      <c r="EV192" s="123"/>
      <c r="EW192" s="123"/>
      <c r="EX192" s="123"/>
      <c r="EY192" s="123"/>
      <c r="EZ192" s="123"/>
      <c r="FA192" s="123"/>
      <c r="FB192" s="123"/>
      <c r="FC192" s="123"/>
      <c r="FD192" s="123"/>
      <c r="FE192" s="123"/>
      <c r="FF192" s="123"/>
      <c r="FG192" s="123"/>
      <c r="FH192" s="123"/>
      <c r="FI192" s="123"/>
      <c r="FJ192" s="123"/>
      <c r="FK192" s="123"/>
      <c r="FL192" s="123"/>
      <c r="FM192" s="123"/>
      <c r="FN192" s="123"/>
      <c r="FO192" s="123"/>
      <c r="FP192" s="123"/>
      <c r="FQ192" s="123"/>
      <c r="FR192" s="123"/>
      <c r="FS192" s="123"/>
      <c r="FT192" s="123"/>
      <c r="FU192" s="123"/>
      <c r="FV192" s="123"/>
      <c r="FW192" s="123"/>
      <c r="FX192" s="123"/>
      <c r="FY192" s="123"/>
      <c r="FZ192" s="123"/>
      <c r="GA192" s="123"/>
      <c r="GB192" s="123"/>
      <c r="GC192" s="123"/>
      <c r="GD192" s="123"/>
      <c r="GE192" s="123"/>
      <c r="GF192" s="123"/>
      <c r="GG192" s="123"/>
      <c r="GH192" s="123"/>
      <c r="GI192" s="123"/>
      <c r="GJ192" s="123"/>
      <c r="GK192" s="123"/>
      <c r="GL192" s="123"/>
      <c r="GM192" s="123"/>
      <c r="GN192" s="123"/>
      <c r="GO192" s="123"/>
      <c r="GP192" s="123"/>
      <c r="GQ192" s="123"/>
      <c r="GR192" s="123"/>
      <c r="GS192" s="123"/>
      <c r="GT192" s="123"/>
      <c r="GU192" s="123"/>
      <c r="GV192" s="123"/>
      <c r="GW192" s="123"/>
      <c r="GX192" s="123"/>
      <c r="GY192" s="123"/>
      <c r="GZ192" s="123"/>
      <c r="HA192" s="123"/>
      <c r="HB192" s="123"/>
      <c r="HC192" s="123"/>
      <c r="HD192" s="123"/>
      <c r="HE192" s="123"/>
      <c r="HF192" s="123"/>
      <c r="HG192" s="123"/>
      <c r="HH192" s="123"/>
      <c r="HI192" s="123"/>
      <c r="HJ192" s="123"/>
      <c r="HK192" s="123"/>
      <c r="HL192" s="123"/>
      <c r="HM192" s="123"/>
      <c r="HN192" s="123"/>
      <c r="HO192" s="123"/>
      <c r="HP192" s="123"/>
      <c r="HQ192" s="123"/>
      <c r="HR192" s="123"/>
      <c r="HS192" s="123"/>
      <c r="HT192" s="123"/>
      <c r="HU192" s="123"/>
      <c r="HV192" s="123"/>
      <c r="HW192" s="123"/>
      <c r="HX192" s="123"/>
      <c r="HY192" s="123"/>
      <c r="HZ192" s="123"/>
      <c r="IA192" s="123"/>
      <c r="IB192" s="123"/>
      <c r="IC192" s="123"/>
      <c r="ID192" s="123"/>
      <c r="IE192" s="123"/>
      <c r="IF192" s="123"/>
      <c r="IG192" s="123"/>
      <c r="IH192" s="123"/>
      <c r="II192" s="123"/>
      <c r="IJ192" s="123"/>
      <c r="IK192" s="123"/>
      <c r="IL192" s="123"/>
      <c r="IM192" s="123"/>
      <c r="IN192" s="123"/>
      <c r="IO192" s="123"/>
      <c r="IP192" s="123"/>
      <c r="IQ192" s="123"/>
      <c r="IR192" s="123"/>
      <c r="IS192" s="123"/>
    </row>
    <row r="193" spans="1:253" s="395" customFormat="1" ht="37.5" hidden="1">
      <c r="A193" s="375" t="s">
        <v>242</v>
      </c>
      <c r="B193" s="409" t="s">
        <v>392</v>
      </c>
      <c r="C193" s="378" t="s">
        <v>243</v>
      </c>
      <c r="D193" s="404"/>
      <c r="E193" s="404">
        <v>0</v>
      </c>
      <c r="F193" s="404">
        <v>0</v>
      </c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3"/>
      <c r="AF193" s="123"/>
      <c r="AG193" s="123"/>
      <c r="AH193" s="123"/>
      <c r="AI193" s="123"/>
      <c r="AJ193" s="123"/>
      <c r="AK193" s="123"/>
      <c r="AL193" s="123"/>
      <c r="AM193" s="123"/>
      <c r="AN193" s="123"/>
      <c r="AO193" s="123"/>
      <c r="AP193" s="123"/>
      <c r="AQ193" s="123"/>
      <c r="AR193" s="123"/>
      <c r="AS193" s="123"/>
      <c r="AT193" s="123"/>
      <c r="AU193" s="123"/>
      <c r="AV193" s="123"/>
      <c r="AW193" s="123"/>
      <c r="AX193" s="123"/>
      <c r="AY193" s="123"/>
      <c r="AZ193" s="123"/>
      <c r="BA193" s="123"/>
      <c r="BB193" s="123"/>
      <c r="BC193" s="123"/>
      <c r="BD193" s="123"/>
      <c r="BE193" s="123"/>
      <c r="BF193" s="123"/>
      <c r="BG193" s="123"/>
      <c r="BH193" s="123"/>
      <c r="BI193" s="123"/>
      <c r="BJ193" s="123"/>
      <c r="BK193" s="123"/>
      <c r="BL193" s="123"/>
      <c r="BM193" s="123"/>
      <c r="BN193" s="123"/>
      <c r="BO193" s="123"/>
      <c r="BP193" s="123"/>
      <c r="BQ193" s="123"/>
      <c r="BR193" s="123"/>
      <c r="BS193" s="123"/>
      <c r="BT193" s="123"/>
      <c r="BU193" s="123"/>
      <c r="BV193" s="123"/>
      <c r="BW193" s="123"/>
      <c r="BX193" s="123"/>
      <c r="BY193" s="123"/>
      <c r="BZ193" s="123"/>
      <c r="CA193" s="123"/>
      <c r="CB193" s="123"/>
      <c r="CC193" s="123"/>
      <c r="CD193" s="123"/>
      <c r="CE193" s="123"/>
      <c r="CF193" s="123"/>
      <c r="CG193" s="123"/>
      <c r="CH193" s="123"/>
      <c r="CI193" s="123"/>
      <c r="CJ193" s="123"/>
      <c r="CK193" s="123"/>
      <c r="CL193" s="123"/>
      <c r="CM193" s="123"/>
      <c r="CN193" s="123"/>
      <c r="CO193" s="123"/>
      <c r="CP193" s="123"/>
      <c r="CQ193" s="123"/>
      <c r="CR193" s="123"/>
      <c r="CS193" s="123"/>
      <c r="CT193" s="123"/>
      <c r="CU193" s="123"/>
      <c r="CV193" s="123"/>
      <c r="CW193" s="123"/>
      <c r="CX193" s="123"/>
      <c r="CY193" s="123"/>
      <c r="CZ193" s="123"/>
      <c r="DA193" s="123"/>
      <c r="DB193" s="123"/>
      <c r="DC193" s="123"/>
      <c r="DD193" s="123"/>
      <c r="DE193" s="123"/>
      <c r="DF193" s="123"/>
      <c r="DG193" s="123"/>
      <c r="DH193" s="123"/>
      <c r="DI193" s="123"/>
      <c r="DJ193" s="123"/>
      <c r="DK193" s="123"/>
      <c r="DL193" s="123"/>
      <c r="DM193" s="123"/>
      <c r="DN193" s="123"/>
      <c r="DO193" s="123"/>
      <c r="DP193" s="123"/>
      <c r="DQ193" s="123"/>
      <c r="DR193" s="123"/>
      <c r="DS193" s="123"/>
      <c r="DT193" s="123"/>
      <c r="DU193" s="123"/>
      <c r="DV193" s="123"/>
      <c r="DW193" s="123"/>
      <c r="DX193" s="123"/>
      <c r="DY193" s="123"/>
      <c r="DZ193" s="123"/>
      <c r="EA193" s="123"/>
      <c r="EB193" s="123"/>
      <c r="EC193" s="123"/>
      <c r="ED193" s="123"/>
      <c r="EE193" s="123"/>
      <c r="EF193" s="123"/>
      <c r="EG193" s="123"/>
      <c r="EH193" s="123"/>
      <c r="EI193" s="123"/>
      <c r="EJ193" s="123"/>
      <c r="EK193" s="123"/>
      <c r="EL193" s="123"/>
      <c r="EM193" s="123"/>
      <c r="EN193" s="123"/>
      <c r="EO193" s="123"/>
      <c r="EP193" s="123"/>
      <c r="EQ193" s="123"/>
      <c r="ER193" s="123"/>
      <c r="ES193" s="123"/>
      <c r="ET193" s="123"/>
      <c r="EU193" s="123"/>
      <c r="EV193" s="123"/>
      <c r="EW193" s="123"/>
      <c r="EX193" s="123"/>
      <c r="EY193" s="123"/>
      <c r="EZ193" s="123"/>
      <c r="FA193" s="123"/>
      <c r="FB193" s="123"/>
      <c r="FC193" s="123"/>
      <c r="FD193" s="123"/>
      <c r="FE193" s="123"/>
      <c r="FF193" s="123"/>
      <c r="FG193" s="123"/>
      <c r="FH193" s="123"/>
      <c r="FI193" s="123"/>
      <c r="FJ193" s="123"/>
      <c r="FK193" s="123"/>
      <c r="FL193" s="123"/>
      <c r="FM193" s="123"/>
      <c r="FN193" s="123"/>
      <c r="FO193" s="123"/>
      <c r="FP193" s="123"/>
      <c r="FQ193" s="123"/>
      <c r="FR193" s="123"/>
      <c r="FS193" s="123"/>
      <c r="FT193" s="123"/>
      <c r="FU193" s="123"/>
      <c r="FV193" s="123"/>
      <c r="FW193" s="123"/>
      <c r="FX193" s="123"/>
      <c r="FY193" s="123"/>
      <c r="FZ193" s="123"/>
      <c r="GA193" s="123"/>
      <c r="GB193" s="123"/>
      <c r="GC193" s="123"/>
      <c r="GD193" s="123"/>
      <c r="GE193" s="123"/>
      <c r="GF193" s="123"/>
      <c r="GG193" s="123"/>
      <c r="GH193" s="123"/>
      <c r="GI193" s="123"/>
      <c r="GJ193" s="123"/>
      <c r="GK193" s="123"/>
      <c r="GL193" s="123"/>
      <c r="GM193" s="123"/>
      <c r="GN193" s="123"/>
      <c r="GO193" s="123"/>
      <c r="GP193" s="123"/>
      <c r="GQ193" s="123"/>
      <c r="GR193" s="123"/>
      <c r="GS193" s="123"/>
      <c r="GT193" s="123"/>
      <c r="GU193" s="123"/>
      <c r="GV193" s="123"/>
      <c r="GW193" s="123"/>
      <c r="GX193" s="123"/>
      <c r="GY193" s="123"/>
      <c r="GZ193" s="123"/>
      <c r="HA193" s="123"/>
      <c r="HB193" s="123"/>
      <c r="HC193" s="123"/>
      <c r="HD193" s="123"/>
      <c r="HE193" s="123"/>
      <c r="HF193" s="123"/>
      <c r="HG193" s="123"/>
      <c r="HH193" s="123"/>
      <c r="HI193" s="123"/>
      <c r="HJ193" s="123"/>
      <c r="HK193" s="123"/>
      <c r="HL193" s="123"/>
      <c r="HM193" s="123"/>
      <c r="HN193" s="123"/>
      <c r="HO193" s="123"/>
      <c r="HP193" s="123"/>
      <c r="HQ193" s="123"/>
      <c r="HR193" s="123"/>
      <c r="HS193" s="123"/>
      <c r="HT193" s="123"/>
      <c r="HU193" s="123"/>
      <c r="HV193" s="123"/>
      <c r="HW193" s="123"/>
      <c r="HX193" s="123"/>
      <c r="HY193" s="123"/>
      <c r="HZ193" s="123"/>
      <c r="IA193" s="123"/>
      <c r="IB193" s="123"/>
      <c r="IC193" s="123"/>
      <c r="ID193" s="123"/>
      <c r="IE193" s="123"/>
      <c r="IF193" s="123"/>
      <c r="IG193" s="123"/>
      <c r="IH193" s="123"/>
      <c r="II193" s="123"/>
      <c r="IJ193" s="123"/>
      <c r="IK193" s="123"/>
      <c r="IL193" s="123"/>
      <c r="IM193" s="123"/>
      <c r="IN193" s="123"/>
      <c r="IO193" s="123"/>
      <c r="IP193" s="123"/>
      <c r="IQ193" s="123"/>
      <c r="IR193" s="123"/>
      <c r="IS193" s="123"/>
    </row>
    <row r="194" spans="1:253" s="395" customFormat="1" ht="37.5">
      <c r="A194" s="375" t="s">
        <v>293</v>
      </c>
      <c r="B194" s="407" t="s">
        <v>294</v>
      </c>
      <c r="C194" s="378"/>
      <c r="D194" s="404">
        <f>D195</f>
        <v>100000</v>
      </c>
      <c r="E194" s="404">
        <f>E195</f>
        <v>1000</v>
      </c>
      <c r="F194" s="404">
        <f>SUM(F195:F195)</f>
        <v>1000</v>
      </c>
      <c r="H194" s="408"/>
      <c r="I194" s="408"/>
      <c r="J194" s="408"/>
      <c r="K194" s="408"/>
      <c r="L194" s="408"/>
      <c r="M194" s="408"/>
      <c r="N194" s="408"/>
      <c r="O194" s="408"/>
      <c r="P194" s="408"/>
      <c r="Q194" s="408"/>
      <c r="R194" s="408"/>
      <c r="S194" s="408"/>
      <c r="T194" s="408"/>
      <c r="U194" s="408"/>
      <c r="V194" s="408"/>
      <c r="W194" s="408"/>
      <c r="X194" s="408"/>
      <c r="Y194" s="408"/>
      <c r="Z194" s="408"/>
      <c r="AA194" s="408"/>
      <c r="AB194" s="408"/>
      <c r="AC194" s="408"/>
      <c r="AD194" s="408"/>
      <c r="AE194" s="408"/>
      <c r="AF194" s="408"/>
      <c r="AG194" s="408"/>
      <c r="AH194" s="408"/>
      <c r="AI194" s="408"/>
      <c r="AJ194" s="408"/>
      <c r="AK194" s="408"/>
      <c r="AL194" s="408"/>
      <c r="AM194" s="408"/>
      <c r="AN194" s="408"/>
      <c r="AO194" s="408"/>
      <c r="AP194" s="408"/>
      <c r="AQ194" s="408"/>
      <c r="AR194" s="408"/>
      <c r="AS194" s="408"/>
      <c r="AT194" s="408"/>
      <c r="AU194" s="408"/>
      <c r="AV194" s="408"/>
      <c r="AW194" s="408"/>
      <c r="AX194" s="408"/>
      <c r="AY194" s="408"/>
      <c r="AZ194" s="408"/>
      <c r="BA194" s="408"/>
      <c r="BB194" s="408"/>
      <c r="BC194" s="408"/>
      <c r="BD194" s="408"/>
      <c r="BE194" s="408"/>
      <c r="BF194" s="408"/>
      <c r="BG194" s="408"/>
      <c r="BH194" s="408"/>
      <c r="BI194" s="408"/>
      <c r="BJ194" s="408"/>
      <c r="BK194" s="408"/>
      <c r="BL194" s="408"/>
      <c r="BM194" s="408"/>
      <c r="BN194" s="408"/>
      <c r="BO194" s="408"/>
      <c r="BP194" s="408"/>
      <c r="BQ194" s="408"/>
      <c r="BR194" s="408"/>
      <c r="BS194" s="408"/>
      <c r="BT194" s="408"/>
      <c r="BU194" s="408"/>
      <c r="BV194" s="408"/>
      <c r="BW194" s="408"/>
      <c r="BX194" s="408"/>
      <c r="BY194" s="408"/>
      <c r="BZ194" s="408"/>
      <c r="CA194" s="408"/>
      <c r="CB194" s="408"/>
      <c r="CC194" s="408"/>
      <c r="CD194" s="408"/>
      <c r="CE194" s="408"/>
      <c r="CF194" s="408"/>
      <c r="CG194" s="408"/>
      <c r="CH194" s="408"/>
      <c r="CI194" s="408"/>
      <c r="CJ194" s="408"/>
      <c r="CK194" s="408"/>
      <c r="CL194" s="408"/>
      <c r="CM194" s="408"/>
      <c r="CN194" s="408"/>
      <c r="CO194" s="408"/>
      <c r="CP194" s="408"/>
      <c r="CQ194" s="408"/>
      <c r="CR194" s="408"/>
      <c r="CS194" s="408"/>
      <c r="CT194" s="408"/>
      <c r="CU194" s="408"/>
      <c r="CV194" s="408"/>
      <c r="CW194" s="408"/>
      <c r="CX194" s="408"/>
      <c r="CY194" s="408"/>
      <c r="CZ194" s="408"/>
      <c r="DA194" s="408"/>
      <c r="DB194" s="408"/>
      <c r="DC194" s="408"/>
      <c r="DD194" s="408"/>
      <c r="DE194" s="408"/>
      <c r="DF194" s="408"/>
      <c r="DG194" s="408"/>
      <c r="DH194" s="408"/>
      <c r="DI194" s="408"/>
      <c r="DJ194" s="408"/>
      <c r="DK194" s="408"/>
      <c r="DL194" s="408"/>
      <c r="DM194" s="408"/>
      <c r="DN194" s="408"/>
      <c r="DO194" s="408"/>
      <c r="DP194" s="408"/>
      <c r="DQ194" s="408"/>
      <c r="DR194" s="408"/>
      <c r="DS194" s="408"/>
      <c r="DT194" s="408"/>
      <c r="DU194" s="408"/>
      <c r="DV194" s="408"/>
      <c r="DW194" s="408"/>
      <c r="DX194" s="408"/>
      <c r="DY194" s="408"/>
      <c r="DZ194" s="408"/>
      <c r="EA194" s="408"/>
      <c r="EB194" s="408"/>
      <c r="EC194" s="408"/>
      <c r="ED194" s="408"/>
      <c r="EE194" s="408"/>
      <c r="EF194" s="408"/>
      <c r="EG194" s="408"/>
      <c r="EH194" s="408"/>
      <c r="EI194" s="408"/>
      <c r="EJ194" s="408"/>
      <c r="EK194" s="408"/>
      <c r="EL194" s="408"/>
      <c r="EM194" s="408"/>
      <c r="EN194" s="408"/>
      <c r="EO194" s="408"/>
      <c r="EP194" s="408"/>
      <c r="EQ194" s="408"/>
      <c r="ER194" s="408"/>
      <c r="ES194" s="408"/>
      <c r="ET194" s="408"/>
      <c r="EU194" s="408"/>
      <c r="EV194" s="408"/>
      <c r="EW194" s="408"/>
      <c r="EX194" s="408"/>
      <c r="EY194" s="408"/>
      <c r="EZ194" s="408"/>
      <c r="FA194" s="408"/>
      <c r="FB194" s="408"/>
      <c r="FC194" s="408"/>
      <c r="FD194" s="408"/>
      <c r="FE194" s="408"/>
      <c r="FF194" s="408"/>
      <c r="FG194" s="408"/>
      <c r="FH194" s="408"/>
      <c r="FI194" s="408"/>
      <c r="FJ194" s="408"/>
      <c r="FK194" s="408"/>
      <c r="FL194" s="408"/>
      <c r="FM194" s="408"/>
      <c r="FN194" s="408"/>
      <c r="FO194" s="408"/>
      <c r="FP194" s="408"/>
      <c r="FQ194" s="408"/>
      <c r="FR194" s="408"/>
      <c r="FS194" s="408"/>
      <c r="FT194" s="408"/>
      <c r="FU194" s="408"/>
      <c r="FV194" s="408"/>
      <c r="FW194" s="408"/>
      <c r="FX194" s="408"/>
      <c r="FY194" s="408"/>
      <c r="FZ194" s="408"/>
      <c r="GA194" s="408"/>
      <c r="GB194" s="408"/>
      <c r="GC194" s="408"/>
      <c r="GD194" s="408"/>
      <c r="GE194" s="408"/>
      <c r="GF194" s="408"/>
      <c r="GG194" s="408"/>
      <c r="GH194" s="408"/>
      <c r="GI194" s="408"/>
      <c r="GJ194" s="408"/>
      <c r="GK194" s="408"/>
      <c r="GL194" s="408"/>
      <c r="GM194" s="408"/>
      <c r="GN194" s="408"/>
      <c r="GO194" s="408"/>
      <c r="GP194" s="408"/>
      <c r="GQ194" s="408"/>
      <c r="GR194" s="408"/>
      <c r="GS194" s="408"/>
      <c r="GT194" s="408"/>
      <c r="GU194" s="408"/>
      <c r="GV194" s="408"/>
      <c r="GW194" s="408"/>
      <c r="GX194" s="408"/>
      <c r="GY194" s="408"/>
      <c r="GZ194" s="408"/>
      <c r="HA194" s="408"/>
      <c r="HB194" s="408"/>
      <c r="HC194" s="408"/>
      <c r="HD194" s="408"/>
      <c r="HE194" s="408"/>
      <c r="HF194" s="408"/>
      <c r="HG194" s="408"/>
      <c r="HH194" s="408"/>
      <c r="HI194" s="408"/>
      <c r="HJ194" s="408"/>
      <c r="HK194" s="408"/>
      <c r="HL194" s="408"/>
      <c r="HM194" s="408"/>
      <c r="HN194" s="408"/>
      <c r="HO194" s="408"/>
      <c r="HP194" s="408"/>
      <c r="HQ194" s="408"/>
      <c r="HR194" s="408"/>
      <c r="HS194" s="408"/>
      <c r="HT194" s="408"/>
      <c r="HU194" s="408"/>
      <c r="HV194" s="408"/>
      <c r="HW194" s="408"/>
      <c r="HX194" s="408"/>
      <c r="HY194" s="408"/>
      <c r="HZ194" s="408"/>
      <c r="IA194" s="408"/>
      <c r="IB194" s="408"/>
      <c r="IC194" s="408"/>
      <c r="ID194" s="408"/>
      <c r="IE194" s="408"/>
      <c r="IF194" s="408"/>
      <c r="IG194" s="408"/>
      <c r="IH194" s="408"/>
      <c r="II194" s="408"/>
      <c r="IJ194" s="408"/>
      <c r="IK194" s="408"/>
      <c r="IL194" s="408"/>
      <c r="IM194" s="408"/>
      <c r="IN194" s="408"/>
      <c r="IO194" s="408"/>
      <c r="IP194" s="408"/>
    </row>
    <row r="195" spans="1:253" s="395" customFormat="1" ht="37.5">
      <c r="A195" s="375" t="s">
        <v>242</v>
      </c>
      <c r="B195" s="407" t="s">
        <v>294</v>
      </c>
      <c r="C195" s="378" t="s">
        <v>243</v>
      </c>
      <c r="D195" s="404">
        <v>100000</v>
      </c>
      <c r="E195" s="404">
        <v>1000</v>
      </c>
      <c r="F195" s="404">
        <v>1000</v>
      </c>
      <c r="H195" s="408"/>
      <c r="I195" s="408"/>
      <c r="J195" s="408"/>
      <c r="K195" s="408"/>
      <c r="L195" s="408"/>
      <c r="M195" s="408"/>
      <c r="N195" s="408"/>
      <c r="O195" s="408"/>
      <c r="P195" s="408"/>
      <c r="Q195" s="408"/>
      <c r="R195" s="408"/>
      <c r="S195" s="408"/>
      <c r="T195" s="408"/>
      <c r="U195" s="408"/>
      <c r="V195" s="408"/>
      <c r="W195" s="408"/>
      <c r="X195" s="408"/>
      <c r="Y195" s="408"/>
      <c r="Z195" s="408"/>
      <c r="AA195" s="408"/>
      <c r="AB195" s="408"/>
      <c r="AC195" s="408"/>
      <c r="AD195" s="408"/>
      <c r="AE195" s="408"/>
      <c r="AF195" s="408"/>
      <c r="AG195" s="408"/>
      <c r="AH195" s="408"/>
      <c r="AI195" s="408"/>
      <c r="AJ195" s="408"/>
      <c r="AK195" s="408"/>
      <c r="AL195" s="408"/>
      <c r="AM195" s="408"/>
      <c r="AN195" s="408"/>
      <c r="AO195" s="408"/>
      <c r="AP195" s="408"/>
      <c r="AQ195" s="408"/>
      <c r="AR195" s="408"/>
      <c r="AS195" s="408"/>
      <c r="AT195" s="408"/>
      <c r="AU195" s="408"/>
      <c r="AV195" s="408"/>
      <c r="AW195" s="408"/>
      <c r="AX195" s="408"/>
      <c r="AY195" s="408"/>
      <c r="AZ195" s="408"/>
      <c r="BA195" s="408"/>
      <c r="BB195" s="408"/>
      <c r="BC195" s="408"/>
      <c r="BD195" s="408"/>
      <c r="BE195" s="408"/>
      <c r="BF195" s="408"/>
      <c r="BG195" s="408"/>
      <c r="BH195" s="408"/>
      <c r="BI195" s="408"/>
      <c r="BJ195" s="408"/>
      <c r="BK195" s="408"/>
      <c r="BL195" s="408"/>
      <c r="BM195" s="408"/>
      <c r="BN195" s="408"/>
      <c r="BO195" s="408"/>
      <c r="BP195" s="408"/>
      <c r="BQ195" s="408"/>
      <c r="BR195" s="408"/>
      <c r="BS195" s="408"/>
      <c r="BT195" s="408"/>
      <c r="BU195" s="408"/>
      <c r="BV195" s="408"/>
      <c r="BW195" s="408"/>
      <c r="BX195" s="408"/>
      <c r="BY195" s="408"/>
      <c r="BZ195" s="408"/>
      <c r="CA195" s="408"/>
      <c r="CB195" s="408"/>
      <c r="CC195" s="408"/>
      <c r="CD195" s="408"/>
      <c r="CE195" s="408"/>
      <c r="CF195" s="408"/>
      <c r="CG195" s="408"/>
      <c r="CH195" s="408"/>
      <c r="CI195" s="408"/>
      <c r="CJ195" s="408"/>
      <c r="CK195" s="408"/>
      <c r="CL195" s="408"/>
      <c r="CM195" s="408"/>
      <c r="CN195" s="408"/>
      <c r="CO195" s="408"/>
      <c r="CP195" s="408"/>
      <c r="CQ195" s="408"/>
      <c r="CR195" s="408"/>
      <c r="CS195" s="408"/>
      <c r="CT195" s="408"/>
      <c r="CU195" s="408"/>
      <c r="CV195" s="408"/>
      <c r="CW195" s="408"/>
      <c r="CX195" s="408"/>
      <c r="CY195" s="408"/>
      <c r="CZ195" s="408"/>
      <c r="DA195" s="408"/>
      <c r="DB195" s="408"/>
      <c r="DC195" s="408"/>
      <c r="DD195" s="408"/>
      <c r="DE195" s="408"/>
      <c r="DF195" s="408"/>
      <c r="DG195" s="408"/>
      <c r="DH195" s="408"/>
      <c r="DI195" s="408"/>
      <c r="DJ195" s="408"/>
      <c r="DK195" s="408"/>
      <c r="DL195" s="408"/>
      <c r="DM195" s="408"/>
      <c r="DN195" s="408"/>
      <c r="DO195" s="408"/>
      <c r="DP195" s="408"/>
      <c r="DQ195" s="408"/>
      <c r="DR195" s="408"/>
      <c r="DS195" s="408"/>
      <c r="DT195" s="408"/>
      <c r="DU195" s="408"/>
      <c r="DV195" s="408"/>
      <c r="DW195" s="408"/>
      <c r="DX195" s="408"/>
      <c r="DY195" s="408"/>
      <c r="DZ195" s="408"/>
      <c r="EA195" s="408"/>
      <c r="EB195" s="408"/>
      <c r="EC195" s="408"/>
      <c r="ED195" s="408"/>
      <c r="EE195" s="408"/>
      <c r="EF195" s="408"/>
      <c r="EG195" s="408"/>
      <c r="EH195" s="408"/>
      <c r="EI195" s="408"/>
      <c r="EJ195" s="408"/>
      <c r="EK195" s="408"/>
      <c r="EL195" s="408"/>
      <c r="EM195" s="408"/>
      <c r="EN195" s="408"/>
      <c r="EO195" s="408"/>
      <c r="EP195" s="408"/>
      <c r="EQ195" s="408"/>
      <c r="ER195" s="408"/>
      <c r="ES195" s="408"/>
      <c r="ET195" s="408"/>
      <c r="EU195" s="408"/>
      <c r="EV195" s="408"/>
      <c r="EW195" s="408"/>
      <c r="EX195" s="408"/>
      <c r="EY195" s="408"/>
      <c r="EZ195" s="408"/>
      <c r="FA195" s="408"/>
      <c r="FB195" s="408"/>
      <c r="FC195" s="408"/>
      <c r="FD195" s="408"/>
      <c r="FE195" s="408"/>
      <c r="FF195" s="408"/>
      <c r="FG195" s="408"/>
      <c r="FH195" s="408"/>
      <c r="FI195" s="408"/>
      <c r="FJ195" s="408"/>
      <c r="FK195" s="408"/>
      <c r="FL195" s="408"/>
      <c r="FM195" s="408"/>
      <c r="FN195" s="408"/>
      <c r="FO195" s="408"/>
      <c r="FP195" s="408"/>
      <c r="FQ195" s="408"/>
      <c r="FR195" s="408"/>
      <c r="FS195" s="408"/>
      <c r="FT195" s="408"/>
      <c r="FU195" s="408"/>
      <c r="FV195" s="408"/>
      <c r="FW195" s="408"/>
      <c r="FX195" s="408"/>
      <c r="FY195" s="408"/>
      <c r="FZ195" s="408"/>
      <c r="GA195" s="408"/>
      <c r="GB195" s="408"/>
      <c r="GC195" s="408"/>
      <c r="GD195" s="408"/>
      <c r="GE195" s="408"/>
      <c r="GF195" s="408"/>
      <c r="GG195" s="408"/>
      <c r="GH195" s="408"/>
      <c r="GI195" s="408"/>
      <c r="GJ195" s="408"/>
      <c r="GK195" s="408"/>
      <c r="GL195" s="408"/>
      <c r="GM195" s="408"/>
      <c r="GN195" s="408"/>
      <c r="GO195" s="408"/>
      <c r="GP195" s="408"/>
      <c r="GQ195" s="408"/>
      <c r="GR195" s="408"/>
      <c r="GS195" s="408"/>
      <c r="GT195" s="408"/>
      <c r="GU195" s="408"/>
      <c r="GV195" s="408"/>
      <c r="GW195" s="408"/>
      <c r="GX195" s="408"/>
      <c r="GY195" s="408"/>
      <c r="GZ195" s="408"/>
      <c r="HA195" s="408"/>
      <c r="HB195" s="408"/>
      <c r="HC195" s="408"/>
      <c r="HD195" s="408"/>
      <c r="HE195" s="408"/>
      <c r="HF195" s="408"/>
      <c r="HG195" s="408"/>
      <c r="HH195" s="408"/>
      <c r="HI195" s="408"/>
      <c r="HJ195" s="408"/>
      <c r="HK195" s="408"/>
      <c r="HL195" s="408"/>
      <c r="HM195" s="408"/>
      <c r="HN195" s="408"/>
      <c r="HO195" s="408"/>
      <c r="HP195" s="408"/>
      <c r="HQ195" s="408"/>
      <c r="HR195" s="408"/>
      <c r="HS195" s="408"/>
      <c r="HT195" s="408"/>
      <c r="HU195" s="408"/>
      <c r="HV195" s="408"/>
      <c r="HW195" s="408"/>
      <c r="HX195" s="408"/>
      <c r="HY195" s="408"/>
      <c r="HZ195" s="408"/>
      <c r="IA195" s="408"/>
      <c r="IB195" s="408"/>
      <c r="IC195" s="408"/>
      <c r="ID195" s="408"/>
      <c r="IE195" s="408"/>
      <c r="IF195" s="408"/>
      <c r="IG195" s="408"/>
      <c r="IH195" s="408"/>
      <c r="II195" s="408"/>
      <c r="IJ195" s="408"/>
      <c r="IK195" s="408"/>
      <c r="IL195" s="408"/>
      <c r="IM195" s="408"/>
      <c r="IN195" s="408"/>
      <c r="IO195" s="408"/>
      <c r="IP195" s="408"/>
    </row>
    <row r="196" spans="1:253" s="395" customFormat="1" hidden="1">
      <c r="A196" s="400" t="s">
        <v>355</v>
      </c>
      <c r="B196" s="407" t="s">
        <v>364</v>
      </c>
      <c r="C196" s="378"/>
      <c r="D196" s="404">
        <f>D197</f>
        <v>0</v>
      </c>
      <c r="E196" s="404">
        <f>E197</f>
        <v>0</v>
      </c>
      <c r="F196" s="404">
        <f>F197</f>
        <v>0</v>
      </c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3"/>
      <c r="AF196" s="123"/>
      <c r="AG196" s="123"/>
      <c r="AH196" s="123"/>
      <c r="AI196" s="123"/>
      <c r="AJ196" s="123"/>
      <c r="AK196" s="123"/>
      <c r="AL196" s="123"/>
      <c r="AM196" s="123"/>
      <c r="AN196" s="123"/>
      <c r="AO196" s="123"/>
      <c r="AP196" s="123"/>
      <c r="AQ196" s="123"/>
      <c r="AR196" s="123"/>
      <c r="AS196" s="123"/>
      <c r="AT196" s="123"/>
      <c r="AU196" s="123"/>
      <c r="AV196" s="123"/>
      <c r="AW196" s="123"/>
      <c r="AX196" s="123"/>
      <c r="AY196" s="123"/>
      <c r="AZ196" s="123"/>
      <c r="BA196" s="123"/>
      <c r="BB196" s="123"/>
      <c r="BC196" s="123"/>
      <c r="BD196" s="123"/>
      <c r="BE196" s="123"/>
      <c r="BF196" s="123"/>
      <c r="BG196" s="123"/>
      <c r="BH196" s="123"/>
      <c r="BI196" s="123"/>
      <c r="BJ196" s="123"/>
      <c r="BK196" s="123"/>
      <c r="BL196" s="123"/>
      <c r="BM196" s="123"/>
      <c r="BN196" s="123"/>
      <c r="BO196" s="123"/>
      <c r="BP196" s="123"/>
      <c r="BQ196" s="123"/>
      <c r="BR196" s="123"/>
      <c r="BS196" s="123"/>
      <c r="BT196" s="123"/>
      <c r="BU196" s="123"/>
      <c r="BV196" s="123"/>
      <c r="BW196" s="123"/>
      <c r="BX196" s="123"/>
      <c r="BY196" s="123"/>
      <c r="BZ196" s="123"/>
      <c r="CA196" s="123"/>
      <c r="CB196" s="123"/>
      <c r="CC196" s="123"/>
      <c r="CD196" s="123"/>
      <c r="CE196" s="123"/>
      <c r="CF196" s="123"/>
      <c r="CG196" s="123"/>
      <c r="CH196" s="123"/>
      <c r="CI196" s="123"/>
      <c r="CJ196" s="123"/>
      <c r="CK196" s="123"/>
      <c r="CL196" s="123"/>
      <c r="CM196" s="123"/>
      <c r="CN196" s="123"/>
      <c r="CO196" s="123"/>
      <c r="CP196" s="123"/>
      <c r="CQ196" s="123"/>
      <c r="CR196" s="123"/>
      <c r="CS196" s="123"/>
      <c r="CT196" s="123"/>
      <c r="CU196" s="123"/>
      <c r="CV196" s="123"/>
      <c r="CW196" s="123"/>
      <c r="CX196" s="123"/>
      <c r="CY196" s="123"/>
      <c r="CZ196" s="123"/>
      <c r="DA196" s="123"/>
      <c r="DB196" s="123"/>
      <c r="DC196" s="123"/>
      <c r="DD196" s="123"/>
      <c r="DE196" s="123"/>
      <c r="DF196" s="123"/>
      <c r="DG196" s="123"/>
      <c r="DH196" s="123"/>
      <c r="DI196" s="123"/>
      <c r="DJ196" s="123"/>
      <c r="DK196" s="123"/>
      <c r="DL196" s="123"/>
      <c r="DM196" s="123"/>
      <c r="DN196" s="123"/>
      <c r="DO196" s="123"/>
      <c r="DP196" s="123"/>
      <c r="DQ196" s="123"/>
      <c r="DR196" s="123"/>
      <c r="DS196" s="123"/>
      <c r="DT196" s="123"/>
      <c r="DU196" s="123"/>
      <c r="DV196" s="123"/>
      <c r="DW196" s="123"/>
      <c r="DX196" s="123"/>
      <c r="DY196" s="123"/>
      <c r="DZ196" s="123"/>
      <c r="EA196" s="123"/>
      <c r="EB196" s="123"/>
      <c r="EC196" s="123"/>
      <c r="ED196" s="123"/>
      <c r="EE196" s="123"/>
      <c r="EF196" s="123"/>
      <c r="EG196" s="123"/>
      <c r="EH196" s="123"/>
      <c r="EI196" s="123"/>
      <c r="EJ196" s="123"/>
      <c r="EK196" s="123"/>
      <c r="EL196" s="123"/>
      <c r="EM196" s="123"/>
      <c r="EN196" s="123"/>
      <c r="EO196" s="123"/>
      <c r="EP196" s="123"/>
      <c r="EQ196" s="123"/>
      <c r="ER196" s="123"/>
      <c r="ES196" s="123"/>
      <c r="ET196" s="123"/>
      <c r="EU196" s="123"/>
      <c r="EV196" s="123"/>
      <c r="EW196" s="123"/>
      <c r="EX196" s="123"/>
      <c r="EY196" s="123"/>
      <c r="EZ196" s="123"/>
      <c r="FA196" s="123"/>
      <c r="FB196" s="123"/>
      <c r="FC196" s="123"/>
      <c r="FD196" s="123"/>
      <c r="FE196" s="123"/>
      <c r="FF196" s="123"/>
      <c r="FG196" s="123"/>
      <c r="FH196" s="123"/>
      <c r="FI196" s="123"/>
      <c r="FJ196" s="123"/>
      <c r="FK196" s="123"/>
      <c r="FL196" s="123"/>
      <c r="FM196" s="123"/>
      <c r="FN196" s="123"/>
      <c r="FO196" s="123"/>
      <c r="FP196" s="123"/>
      <c r="FQ196" s="123"/>
      <c r="FR196" s="123"/>
      <c r="FS196" s="123"/>
      <c r="FT196" s="123"/>
      <c r="FU196" s="123"/>
      <c r="FV196" s="123"/>
      <c r="FW196" s="123"/>
      <c r="FX196" s="123"/>
      <c r="FY196" s="123"/>
      <c r="FZ196" s="123"/>
      <c r="GA196" s="123"/>
      <c r="GB196" s="123"/>
      <c r="GC196" s="123"/>
      <c r="GD196" s="123"/>
      <c r="GE196" s="123"/>
      <c r="GF196" s="123"/>
      <c r="GG196" s="123"/>
      <c r="GH196" s="123"/>
      <c r="GI196" s="123"/>
      <c r="GJ196" s="123"/>
      <c r="GK196" s="123"/>
      <c r="GL196" s="123"/>
      <c r="GM196" s="123"/>
      <c r="GN196" s="123"/>
      <c r="GO196" s="123"/>
      <c r="GP196" s="123"/>
      <c r="GQ196" s="123"/>
      <c r="GR196" s="123"/>
      <c r="GS196" s="123"/>
      <c r="GT196" s="123"/>
      <c r="GU196" s="123"/>
      <c r="GV196" s="123"/>
      <c r="GW196" s="123"/>
      <c r="GX196" s="123"/>
      <c r="GY196" s="123"/>
      <c r="GZ196" s="123"/>
      <c r="HA196" s="123"/>
      <c r="HB196" s="123"/>
      <c r="HC196" s="123"/>
      <c r="HD196" s="123"/>
      <c r="HE196" s="123"/>
      <c r="HF196" s="123"/>
      <c r="HG196" s="123"/>
      <c r="HH196" s="123"/>
      <c r="HI196" s="123"/>
      <c r="HJ196" s="123"/>
      <c r="HK196" s="123"/>
      <c r="HL196" s="123"/>
      <c r="HM196" s="123"/>
      <c r="HN196" s="123"/>
      <c r="HO196" s="123"/>
      <c r="HP196" s="123"/>
      <c r="HQ196" s="123"/>
      <c r="HR196" s="123"/>
      <c r="HS196" s="123"/>
      <c r="HT196" s="123"/>
      <c r="HU196" s="123"/>
      <c r="HV196" s="123"/>
      <c r="HW196" s="123"/>
      <c r="HX196" s="123"/>
      <c r="HY196" s="123"/>
      <c r="HZ196" s="123"/>
      <c r="IA196" s="123"/>
      <c r="IB196" s="123"/>
      <c r="IC196" s="123"/>
      <c r="ID196" s="123"/>
      <c r="IE196" s="123"/>
      <c r="IF196" s="123"/>
      <c r="IG196" s="123"/>
      <c r="IH196" s="123"/>
      <c r="II196" s="123"/>
      <c r="IJ196" s="123"/>
      <c r="IK196" s="123"/>
      <c r="IL196" s="123"/>
      <c r="IM196" s="123"/>
      <c r="IN196" s="123"/>
      <c r="IO196" s="123"/>
      <c r="IP196" s="123"/>
      <c r="IQ196" s="123"/>
      <c r="IR196" s="123"/>
      <c r="IS196" s="123"/>
    </row>
    <row r="197" spans="1:253" s="395" customFormat="1" ht="37.5" hidden="1">
      <c r="A197" s="375" t="s">
        <v>242</v>
      </c>
      <c r="B197" s="407" t="s">
        <v>364</v>
      </c>
      <c r="C197" s="378" t="s">
        <v>243</v>
      </c>
      <c r="D197" s="404">
        <v>0</v>
      </c>
      <c r="E197" s="404">
        <v>0</v>
      </c>
      <c r="F197" s="404">
        <v>0</v>
      </c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  <c r="AF197" s="123"/>
      <c r="AG197" s="123"/>
      <c r="AH197" s="123"/>
      <c r="AI197" s="123"/>
      <c r="AJ197" s="123"/>
      <c r="AK197" s="123"/>
      <c r="AL197" s="123"/>
      <c r="AM197" s="123"/>
      <c r="AN197" s="123"/>
      <c r="AO197" s="123"/>
      <c r="AP197" s="123"/>
      <c r="AQ197" s="123"/>
      <c r="AR197" s="123"/>
      <c r="AS197" s="123"/>
      <c r="AT197" s="123"/>
      <c r="AU197" s="123"/>
      <c r="AV197" s="123"/>
      <c r="AW197" s="123"/>
      <c r="AX197" s="123"/>
      <c r="AY197" s="123"/>
      <c r="AZ197" s="123"/>
      <c r="BA197" s="123"/>
      <c r="BB197" s="123"/>
      <c r="BC197" s="123"/>
      <c r="BD197" s="123"/>
      <c r="BE197" s="123"/>
      <c r="BF197" s="123"/>
      <c r="BG197" s="123"/>
      <c r="BH197" s="123"/>
      <c r="BI197" s="123"/>
      <c r="BJ197" s="123"/>
      <c r="BK197" s="123"/>
      <c r="BL197" s="123"/>
      <c r="BM197" s="123"/>
      <c r="BN197" s="123"/>
      <c r="BO197" s="123"/>
      <c r="BP197" s="123"/>
      <c r="BQ197" s="123"/>
      <c r="BR197" s="123"/>
      <c r="BS197" s="123"/>
      <c r="BT197" s="123"/>
      <c r="BU197" s="123"/>
      <c r="BV197" s="123"/>
      <c r="BW197" s="123"/>
      <c r="BX197" s="123"/>
      <c r="BY197" s="123"/>
      <c r="BZ197" s="123"/>
      <c r="CA197" s="123"/>
      <c r="CB197" s="123"/>
      <c r="CC197" s="123"/>
      <c r="CD197" s="123"/>
      <c r="CE197" s="123"/>
      <c r="CF197" s="123"/>
      <c r="CG197" s="123"/>
      <c r="CH197" s="123"/>
      <c r="CI197" s="123"/>
      <c r="CJ197" s="123"/>
      <c r="CK197" s="123"/>
      <c r="CL197" s="123"/>
      <c r="CM197" s="123"/>
      <c r="CN197" s="123"/>
      <c r="CO197" s="123"/>
      <c r="CP197" s="123"/>
      <c r="CQ197" s="123"/>
      <c r="CR197" s="123"/>
      <c r="CS197" s="123"/>
      <c r="CT197" s="123"/>
      <c r="CU197" s="123"/>
      <c r="CV197" s="123"/>
      <c r="CW197" s="123"/>
      <c r="CX197" s="123"/>
      <c r="CY197" s="123"/>
      <c r="CZ197" s="123"/>
      <c r="DA197" s="123"/>
      <c r="DB197" s="123"/>
      <c r="DC197" s="123"/>
      <c r="DD197" s="123"/>
      <c r="DE197" s="123"/>
      <c r="DF197" s="123"/>
      <c r="DG197" s="123"/>
      <c r="DH197" s="123"/>
      <c r="DI197" s="123"/>
      <c r="DJ197" s="123"/>
      <c r="DK197" s="123"/>
      <c r="DL197" s="123"/>
      <c r="DM197" s="123"/>
      <c r="DN197" s="123"/>
      <c r="DO197" s="123"/>
      <c r="DP197" s="123"/>
      <c r="DQ197" s="123"/>
      <c r="DR197" s="123"/>
      <c r="DS197" s="123"/>
      <c r="DT197" s="123"/>
      <c r="DU197" s="123"/>
      <c r="DV197" s="123"/>
      <c r="DW197" s="123"/>
      <c r="DX197" s="123"/>
      <c r="DY197" s="123"/>
      <c r="DZ197" s="123"/>
      <c r="EA197" s="123"/>
      <c r="EB197" s="123"/>
      <c r="EC197" s="123"/>
      <c r="ED197" s="123"/>
      <c r="EE197" s="123"/>
      <c r="EF197" s="123"/>
      <c r="EG197" s="123"/>
      <c r="EH197" s="123"/>
      <c r="EI197" s="123"/>
      <c r="EJ197" s="123"/>
      <c r="EK197" s="123"/>
      <c r="EL197" s="123"/>
      <c r="EM197" s="123"/>
      <c r="EN197" s="123"/>
      <c r="EO197" s="123"/>
      <c r="EP197" s="123"/>
      <c r="EQ197" s="123"/>
      <c r="ER197" s="123"/>
      <c r="ES197" s="123"/>
      <c r="ET197" s="123"/>
      <c r="EU197" s="123"/>
      <c r="EV197" s="123"/>
      <c r="EW197" s="123"/>
      <c r="EX197" s="123"/>
      <c r="EY197" s="123"/>
      <c r="EZ197" s="123"/>
      <c r="FA197" s="123"/>
      <c r="FB197" s="123"/>
      <c r="FC197" s="123"/>
      <c r="FD197" s="123"/>
      <c r="FE197" s="123"/>
      <c r="FF197" s="123"/>
      <c r="FG197" s="123"/>
      <c r="FH197" s="123"/>
      <c r="FI197" s="123"/>
      <c r="FJ197" s="123"/>
      <c r="FK197" s="123"/>
      <c r="FL197" s="123"/>
      <c r="FM197" s="123"/>
      <c r="FN197" s="123"/>
      <c r="FO197" s="123"/>
      <c r="FP197" s="123"/>
      <c r="FQ197" s="123"/>
      <c r="FR197" s="123"/>
      <c r="FS197" s="123"/>
      <c r="FT197" s="123"/>
      <c r="FU197" s="123"/>
      <c r="FV197" s="123"/>
      <c r="FW197" s="123"/>
      <c r="FX197" s="123"/>
      <c r="FY197" s="123"/>
      <c r="FZ197" s="123"/>
      <c r="GA197" s="123"/>
      <c r="GB197" s="123"/>
      <c r="GC197" s="123"/>
      <c r="GD197" s="123"/>
      <c r="GE197" s="123"/>
      <c r="GF197" s="123"/>
      <c r="GG197" s="123"/>
      <c r="GH197" s="123"/>
      <c r="GI197" s="123"/>
      <c r="GJ197" s="123"/>
      <c r="GK197" s="123"/>
      <c r="GL197" s="123"/>
      <c r="GM197" s="123"/>
      <c r="GN197" s="123"/>
      <c r="GO197" s="123"/>
      <c r="GP197" s="123"/>
      <c r="GQ197" s="123"/>
      <c r="GR197" s="123"/>
      <c r="GS197" s="123"/>
      <c r="GT197" s="123"/>
      <c r="GU197" s="123"/>
      <c r="GV197" s="123"/>
      <c r="GW197" s="123"/>
      <c r="GX197" s="123"/>
      <c r="GY197" s="123"/>
      <c r="GZ197" s="123"/>
      <c r="HA197" s="123"/>
      <c r="HB197" s="123"/>
      <c r="HC197" s="123"/>
      <c r="HD197" s="123"/>
      <c r="HE197" s="123"/>
      <c r="HF197" s="123"/>
      <c r="HG197" s="123"/>
      <c r="HH197" s="123"/>
      <c r="HI197" s="123"/>
      <c r="HJ197" s="123"/>
      <c r="HK197" s="123"/>
      <c r="HL197" s="123"/>
      <c r="HM197" s="123"/>
      <c r="HN197" s="123"/>
      <c r="HO197" s="123"/>
      <c r="HP197" s="123"/>
      <c r="HQ197" s="123"/>
      <c r="HR197" s="123"/>
      <c r="HS197" s="123"/>
      <c r="HT197" s="123"/>
      <c r="HU197" s="123"/>
      <c r="HV197" s="123"/>
      <c r="HW197" s="123"/>
      <c r="HX197" s="123"/>
      <c r="HY197" s="123"/>
      <c r="HZ197" s="123"/>
      <c r="IA197" s="123"/>
      <c r="IB197" s="123"/>
      <c r="IC197" s="123"/>
      <c r="ID197" s="123"/>
      <c r="IE197" s="123"/>
      <c r="IF197" s="123"/>
      <c r="IG197" s="123"/>
      <c r="IH197" s="123"/>
      <c r="II197" s="123"/>
      <c r="IJ197" s="123"/>
      <c r="IK197" s="123"/>
      <c r="IL197" s="123"/>
      <c r="IM197" s="123"/>
      <c r="IN197" s="123"/>
      <c r="IO197" s="123"/>
      <c r="IP197" s="123"/>
      <c r="IQ197" s="123"/>
      <c r="IR197" s="123"/>
      <c r="IS197" s="123"/>
    </row>
    <row r="198" spans="1:253" s="395" customFormat="1" hidden="1">
      <c r="A198" s="375" t="s">
        <v>259</v>
      </c>
      <c r="B198" s="407" t="s">
        <v>260</v>
      </c>
      <c r="C198" s="378"/>
      <c r="D198" s="404">
        <f t="shared" ref="D198:F200" si="10">D199</f>
        <v>0</v>
      </c>
      <c r="E198" s="404">
        <f t="shared" si="10"/>
        <v>0</v>
      </c>
      <c r="F198" s="404">
        <f t="shared" si="10"/>
        <v>0</v>
      </c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3"/>
      <c r="AJ198" s="123"/>
      <c r="AK198" s="123"/>
      <c r="AL198" s="123"/>
      <c r="AM198" s="123"/>
      <c r="AN198" s="123"/>
      <c r="AO198" s="123"/>
      <c r="AP198" s="123"/>
      <c r="AQ198" s="123"/>
      <c r="AR198" s="123"/>
      <c r="AS198" s="123"/>
      <c r="AT198" s="123"/>
      <c r="AU198" s="123"/>
      <c r="AV198" s="123"/>
      <c r="AW198" s="123"/>
      <c r="AX198" s="123"/>
      <c r="AY198" s="123"/>
      <c r="AZ198" s="123"/>
      <c r="BA198" s="123"/>
      <c r="BB198" s="123"/>
      <c r="BC198" s="123"/>
      <c r="BD198" s="123"/>
      <c r="BE198" s="123"/>
      <c r="BF198" s="123"/>
      <c r="BG198" s="123"/>
      <c r="BH198" s="123"/>
      <c r="BI198" s="123"/>
      <c r="BJ198" s="123"/>
      <c r="BK198" s="123"/>
      <c r="BL198" s="123"/>
      <c r="BM198" s="123"/>
      <c r="BN198" s="123"/>
      <c r="BO198" s="123"/>
      <c r="BP198" s="123"/>
      <c r="BQ198" s="123"/>
      <c r="BR198" s="123"/>
      <c r="BS198" s="123"/>
      <c r="BT198" s="123"/>
      <c r="BU198" s="123"/>
      <c r="BV198" s="123"/>
      <c r="BW198" s="123"/>
      <c r="BX198" s="123"/>
      <c r="BY198" s="123"/>
      <c r="BZ198" s="123"/>
      <c r="CA198" s="123"/>
      <c r="CB198" s="123"/>
      <c r="CC198" s="123"/>
      <c r="CD198" s="123"/>
      <c r="CE198" s="123"/>
      <c r="CF198" s="123"/>
      <c r="CG198" s="123"/>
      <c r="CH198" s="123"/>
      <c r="CI198" s="123"/>
      <c r="CJ198" s="123"/>
      <c r="CK198" s="123"/>
      <c r="CL198" s="123"/>
      <c r="CM198" s="123"/>
      <c r="CN198" s="123"/>
      <c r="CO198" s="123"/>
      <c r="CP198" s="123"/>
      <c r="CQ198" s="123"/>
      <c r="CR198" s="123"/>
      <c r="CS198" s="123"/>
      <c r="CT198" s="123"/>
      <c r="CU198" s="123"/>
      <c r="CV198" s="123"/>
      <c r="CW198" s="123"/>
      <c r="CX198" s="123"/>
      <c r="CY198" s="123"/>
      <c r="CZ198" s="123"/>
      <c r="DA198" s="123"/>
      <c r="DB198" s="123"/>
      <c r="DC198" s="123"/>
      <c r="DD198" s="123"/>
      <c r="DE198" s="123"/>
      <c r="DF198" s="123"/>
      <c r="DG198" s="123"/>
      <c r="DH198" s="123"/>
      <c r="DI198" s="123"/>
      <c r="DJ198" s="123"/>
      <c r="DK198" s="123"/>
      <c r="DL198" s="123"/>
      <c r="DM198" s="123"/>
      <c r="DN198" s="123"/>
      <c r="DO198" s="123"/>
      <c r="DP198" s="123"/>
      <c r="DQ198" s="123"/>
      <c r="DR198" s="123"/>
      <c r="DS198" s="123"/>
      <c r="DT198" s="123"/>
      <c r="DU198" s="123"/>
      <c r="DV198" s="123"/>
      <c r="DW198" s="123"/>
      <c r="DX198" s="123"/>
      <c r="DY198" s="123"/>
      <c r="DZ198" s="123"/>
      <c r="EA198" s="123"/>
      <c r="EB198" s="123"/>
      <c r="EC198" s="123"/>
      <c r="ED198" s="123"/>
      <c r="EE198" s="123"/>
      <c r="EF198" s="123"/>
      <c r="EG198" s="123"/>
      <c r="EH198" s="123"/>
      <c r="EI198" s="123"/>
      <c r="EJ198" s="123"/>
      <c r="EK198" s="123"/>
      <c r="EL198" s="123"/>
      <c r="EM198" s="123"/>
      <c r="EN198" s="123"/>
      <c r="EO198" s="123"/>
      <c r="EP198" s="123"/>
      <c r="EQ198" s="123"/>
      <c r="ER198" s="123"/>
      <c r="ES198" s="123"/>
      <c r="ET198" s="123"/>
      <c r="EU198" s="123"/>
      <c r="EV198" s="123"/>
      <c r="EW198" s="123"/>
      <c r="EX198" s="123"/>
      <c r="EY198" s="123"/>
      <c r="EZ198" s="123"/>
      <c r="FA198" s="123"/>
      <c r="FB198" s="123"/>
      <c r="FC198" s="123"/>
      <c r="FD198" s="123"/>
      <c r="FE198" s="123"/>
      <c r="FF198" s="123"/>
      <c r="FG198" s="123"/>
      <c r="FH198" s="123"/>
      <c r="FI198" s="123"/>
      <c r="FJ198" s="123"/>
      <c r="FK198" s="123"/>
      <c r="FL198" s="123"/>
      <c r="FM198" s="123"/>
      <c r="FN198" s="123"/>
      <c r="FO198" s="123"/>
      <c r="FP198" s="123"/>
      <c r="FQ198" s="123"/>
      <c r="FR198" s="123"/>
      <c r="FS198" s="123"/>
      <c r="FT198" s="123"/>
      <c r="FU198" s="123"/>
      <c r="FV198" s="123"/>
      <c r="FW198" s="123"/>
      <c r="FX198" s="123"/>
      <c r="FY198" s="123"/>
      <c r="FZ198" s="123"/>
      <c r="GA198" s="123"/>
      <c r="GB198" s="123"/>
      <c r="GC198" s="123"/>
      <c r="GD198" s="123"/>
      <c r="GE198" s="123"/>
      <c r="GF198" s="123"/>
      <c r="GG198" s="123"/>
      <c r="GH198" s="123"/>
      <c r="GI198" s="123"/>
      <c r="GJ198" s="123"/>
      <c r="GK198" s="123"/>
      <c r="GL198" s="123"/>
      <c r="GM198" s="123"/>
      <c r="GN198" s="123"/>
      <c r="GO198" s="123"/>
      <c r="GP198" s="123"/>
      <c r="GQ198" s="123"/>
      <c r="GR198" s="123"/>
      <c r="GS198" s="123"/>
      <c r="GT198" s="123"/>
      <c r="GU198" s="123"/>
      <c r="GV198" s="123"/>
      <c r="GW198" s="123"/>
      <c r="GX198" s="123"/>
      <c r="GY198" s="123"/>
      <c r="GZ198" s="123"/>
      <c r="HA198" s="123"/>
      <c r="HB198" s="123"/>
      <c r="HC198" s="123"/>
      <c r="HD198" s="123"/>
      <c r="HE198" s="123"/>
      <c r="HF198" s="123"/>
      <c r="HG198" s="123"/>
      <c r="HH198" s="123"/>
      <c r="HI198" s="123"/>
      <c r="HJ198" s="123"/>
      <c r="HK198" s="123"/>
      <c r="HL198" s="123"/>
      <c r="HM198" s="123"/>
      <c r="HN198" s="123"/>
      <c r="HO198" s="123"/>
      <c r="HP198" s="123"/>
      <c r="HQ198" s="123"/>
      <c r="HR198" s="123"/>
      <c r="HS198" s="123"/>
      <c r="HT198" s="123"/>
      <c r="HU198" s="123"/>
      <c r="HV198" s="123"/>
      <c r="HW198" s="123"/>
      <c r="HX198" s="123"/>
      <c r="HY198" s="123"/>
      <c r="HZ198" s="123"/>
      <c r="IA198" s="123"/>
      <c r="IB198" s="123"/>
      <c r="IC198" s="123"/>
      <c r="ID198" s="123"/>
      <c r="IE198" s="123"/>
      <c r="IF198" s="123"/>
      <c r="IG198" s="123"/>
      <c r="IH198" s="123"/>
      <c r="II198" s="123"/>
      <c r="IJ198" s="123"/>
      <c r="IK198" s="123"/>
      <c r="IL198" s="123"/>
      <c r="IM198" s="123"/>
      <c r="IN198" s="123"/>
      <c r="IO198" s="123"/>
      <c r="IP198" s="123"/>
      <c r="IQ198" s="123"/>
      <c r="IR198" s="123"/>
      <c r="IS198" s="123"/>
    </row>
    <row r="199" spans="1:253" s="395" customFormat="1" hidden="1">
      <c r="A199" s="133" t="s">
        <v>261</v>
      </c>
      <c r="B199" s="407" t="s">
        <v>262</v>
      </c>
      <c r="C199" s="129"/>
      <c r="D199" s="396">
        <f t="shared" si="10"/>
        <v>0</v>
      </c>
      <c r="E199" s="396">
        <f t="shared" si="10"/>
        <v>0</v>
      </c>
      <c r="F199" s="396">
        <f t="shared" si="10"/>
        <v>0</v>
      </c>
      <c r="G199" s="124"/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4"/>
      <c r="BC199" s="124"/>
      <c r="BD199" s="124"/>
      <c r="BE199" s="124"/>
      <c r="BF199" s="124"/>
      <c r="BG199" s="124"/>
      <c r="BH199" s="124"/>
      <c r="BI199" s="124"/>
      <c r="BJ199" s="124"/>
      <c r="BK199" s="124"/>
      <c r="BL199" s="124"/>
      <c r="BM199" s="124"/>
      <c r="BN199" s="124"/>
      <c r="BO199" s="124"/>
      <c r="BP199" s="124"/>
      <c r="BQ199" s="124"/>
      <c r="BR199" s="124"/>
      <c r="BS199" s="124"/>
      <c r="BT199" s="124"/>
      <c r="BU199" s="124"/>
      <c r="BV199" s="124"/>
      <c r="BW199" s="124"/>
      <c r="BX199" s="124"/>
      <c r="BY199" s="124"/>
      <c r="BZ199" s="124"/>
      <c r="CA199" s="124"/>
      <c r="CB199" s="124"/>
      <c r="CC199" s="124"/>
      <c r="CD199" s="124"/>
      <c r="CE199" s="124"/>
      <c r="CF199" s="124"/>
      <c r="CG199" s="124"/>
      <c r="CH199" s="124"/>
      <c r="CI199" s="124"/>
      <c r="CJ199" s="124"/>
      <c r="CK199" s="124"/>
      <c r="CL199" s="124"/>
      <c r="CM199" s="124"/>
      <c r="CN199" s="124"/>
      <c r="CO199" s="124"/>
      <c r="CP199" s="124"/>
      <c r="CQ199" s="124"/>
      <c r="CR199" s="124"/>
      <c r="CS199" s="124"/>
      <c r="CT199" s="124"/>
      <c r="CU199" s="124"/>
      <c r="CV199" s="124"/>
      <c r="CW199" s="124"/>
      <c r="CX199" s="124"/>
      <c r="CY199" s="124"/>
      <c r="CZ199" s="124"/>
      <c r="DA199" s="124"/>
      <c r="DB199" s="124"/>
      <c r="DC199" s="124"/>
      <c r="DD199" s="124"/>
      <c r="DE199" s="124"/>
      <c r="DF199" s="124"/>
      <c r="DG199" s="124"/>
      <c r="DH199" s="124"/>
      <c r="DI199" s="124"/>
      <c r="DJ199" s="124"/>
      <c r="DK199" s="124"/>
      <c r="DL199" s="124"/>
      <c r="DM199" s="124"/>
      <c r="DN199" s="124"/>
      <c r="DO199" s="124"/>
      <c r="DP199" s="124"/>
      <c r="DQ199" s="124"/>
      <c r="DR199" s="124"/>
      <c r="DS199" s="124"/>
      <c r="DT199" s="124"/>
      <c r="DU199" s="124"/>
      <c r="DV199" s="124"/>
      <c r="DW199" s="124"/>
      <c r="DX199" s="124"/>
      <c r="DY199" s="124"/>
      <c r="DZ199" s="124"/>
      <c r="EA199" s="124"/>
      <c r="EB199" s="124"/>
      <c r="EC199" s="124"/>
      <c r="ED199" s="124"/>
      <c r="EE199" s="124"/>
      <c r="EF199" s="124"/>
      <c r="EG199" s="124"/>
      <c r="EH199" s="124"/>
      <c r="EI199" s="124"/>
      <c r="EJ199" s="124"/>
      <c r="EK199" s="124"/>
      <c r="EL199" s="124"/>
      <c r="EM199" s="124"/>
      <c r="EN199" s="124"/>
      <c r="EO199" s="124"/>
      <c r="EP199" s="124"/>
      <c r="EQ199" s="124"/>
      <c r="ER199" s="124"/>
      <c r="ES199" s="124"/>
      <c r="ET199" s="124"/>
      <c r="EU199" s="124"/>
      <c r="EV199" s="124"/>
      <c r="EW199" s="124"/>
      <c r="EX199" s="124"/>
      <c r="EY199" s="124"/>
      <c r="EZ199" s="124"/>
      <c r="FA199" s="124"/>
      <c r="FB199" s="124"/>
      <c r="FC199" s="124"/>
      <c r="FD199" s="124"/>
      <c r="FE199" s="124"/>
      <c r="FF199" s="124"/>
      <c r="FG199" s="124"/>
      <c r="FH199" s="124"/>
      <c r="FI199" s="124"/>
      <c r="FJ199" s="124"/>
      <c r="FK199" s="124"/>
      <c r="FL199" s="124"/>
      <c r="FM199" s="124"/>
      <c r="FN199" s="124"/>
      <c r="FO199" s="124"/>
      <c r="FP199" s="124"/>
      <c r="FQ199" s="124"/>
      <c r="FR199" s="124"/>
      <c r="FS199" s="124"/>
      <c r="FT199" s="124"/>
      <c r="FU199" s="124"/>
      <c r="FV199" s="124"/>
      <c r="FW199" s="124"/>
      <c r="FX199" s="124"/>
      <c r="FY199" s="124"/>
      <c r="FZ199" s="124"/>
      <c r="GA199" s="124"/>
      <c r="GB199" s="124"/>
      <c r="GC199" s="124"/>
      <c r="GD199" s="124"/>
      <c r="GE199" s="124"/>
      <c r="GF199" s="124"/>
      <c r="GG199" s="124"/>
      <c r="GH199" s="124"/>
      <c r="GI199" s="124"/>
      <c r="GJ199" s="124"/>
      <c r="GK199" s="124"/>
      <c r="GL199" s="124"/>
      <c r="GM199" s="124"/>
      <c r="GN199" s="124"/>
      <c r="GO199" s="124"/>
      <c r="GP199" s="124"/>
      <c r="GQ199" s="124"/>
      <c r="GR199" s="124"/>
      <c r="GS199" s="124"/>
      <c r="GT199" s="124"/>
      <c r="GU199" s="124"/>
      <c r="GV199" s="124"/>
      <c r="GW199" s="124"/>
      <c r="GX199" s="124"/>
      <c r="GY199" s="124"/>
      <c r="GZ199" s="124"/>
      <c r="HA199" s="124"/>
      <c r="HB199" s="124"/>
      <c r="HC199" s="124"/>
      <c r="HD199" s="124"/>
      <c r="HE199" s="124"/>
      <c r="HF199" s="124"/>
      <c r="HG199" s="124"/>
      <c r="HH199" s="124"/>
      <c r="HI199" s="124"/>
      <c r="HJ199" s="124"/>
      <c r="HK199" s="124"/>
      <c r="HL199" s="124"/>
      <c r="HM199" s="124"/>
      <c r="HN199" s="124"/>
      <c r="HO199" s="124"/>
      <c r="HP199" s="124"/>
      <c r="HQ199" s="124"/>
      <c r="HR199" s="124"/>
      <c r="HS199" s="124"/>
      <c r="HT199" s="124"/>
      <c r="HU199" s="124"/>
      <c r="HV199" s="124"/>
      <c r="HW199" s="124"/>
      <c r="HX199" s="124"/>
      <c r="HY199" s="124"/>
      <c r="HZ199" s="124"/>
      <c r="IA199" s="124"/>
      <c r="IB199" s="124"/>
      <c r="IC199" s="124"/>
      <c r="ID199" s="124"/>
      <c r="IE199" s="124"/>
      <c r="IF199" s="124"/>
      <c r="IG199" s="124"/>
      <c r="IH199" s="124"/>
      <c r="II199" s="124"/>
      <c r="IJ199" s="124"/>
      <c r="IK199" s="124"/>
      <c r="IL199" s="124"/>
      <c r="IM199" s="124"/>
      <c r="IN199" s="124"/>
      <c r="IO199" s="124"/>
      <c r="IP199" s="124"/>
      <c r="IQ199" s="124"/>
      <c r="IR199" s="124"/>
      <c r="IS199" s="124"/>
    </row>
    <row r="200" spans="1:253" s="395" customFormat="1" hidden="1">
      <c r="A200" s="133" t="s">
        <v>263</v>
      </c>
      <c r="B200" s="407" t="s">
        <v>264</v>
      </c>
      <c r="C200" s="129"/>
      <c r="D200" s="396">
        <f t="shared" si="10"/>
        <v>0</v>
      </c>
      <c r="E200" s="396">
        <f t="shared" si="10"/>
        <v>0</v>
      </c>
      <c r="F200" s="396">
        <f t="shared" si="10"/>
        <v>0</v>
      </c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  <c r="AC200" s="124"/>
      <c r="AD200" s="124"/>
      <c r="AE200" s="124"/>
      <c r="AF200" s="124"/>
      <c r="AG200" s="124"/>
      <c r="AH200" s="124"/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  <c r="AV200" s="124"/>
      <c r="AW200" s="124"/>
      <c r="AX200" s="124"/>
      <c r="AY200" s="124"/>
      <c r="AZ200" s="124"/>
      <c r="BA200" s="124"/>
      <c r="BB200" s="124"/>
      <c r="BC200" s="124"/>
      <c r="BD200" s="124"/>
      <c r="BE200" s="124"/>
      <c r="BF200" s="124"/>
      <c r="BG200" s="124"/>
      <c r="BH200" s="124"/>
      <c r="BI200" s="124"/>
      <c r="BJ200" s="124"/>
      <c r="BK200" s="124"/>
      <c r="BL200" s="124"/>
      <c r="BM200" s="124"/>
      <c r="BN200" s="124"/>
      <c r="BO200" s="124"/>
      <c r="BP200" s="124"/>
      <c r="BQ200" s="124"/>
      <c r="BR200" s="124"/>
      <c r="BS200" s="124"/>
      <c r="BT200" s="124"/>
      <c r="BU200" s="124"/>
      <c r="BV200" s="124"/>
      <c r="BW200" s="124"/>
      <c r="BX200" s="124"/>
      <c r="BY200" s="124"/>
      <c r="BZ200" s="124"/>
      <c r="CA200" s="124"/>
      <c r="CB200" s="124"/>
      <c r="CC200" s="124"/>
      <c r="CD200" s="124"/>
      <c r="CE200" s="124"/>
      <c r="CF200" s="124"/>
      <c r="CG200" s="124"/>
      <c r="CH200" s="124"/>
      <c r="CI200" s="124"/>
      <c r="CJ200" s="124"/>
      <c r="CK200" s="124"/>
      <c r="CL200" s="124"/>
      <c r="CM200" s="124"/>
      <c r="CN200" s="124"/>
      <c r="CO200" s="124"/>
      <c r="CP200" s="124"/>
      <c r="CQ200" s="124"/>
      <c r="CR200" s="124"/>
      <c r="CS200" s="124"/>
      <c r="CT200" s="124"/>
      <c r="CU200" s="124"/>
      <c r="CV200" s="124"/>
      <c r="CW200" s="124"/>
      <c r="CX200" s="124"/>
      <c r="CY200" s="124"/>
      <c r="CZ200" s="124"/>
      <c r="DA200" s="124"/>
      <c r="DB200" s="124"/>
      <c r="DC200" s="124"/>
      <c r="DD200" s="124"/>
      <c r="DE200" s="124"/>
      <c r="DF200" s="124"/>
      <c r="DG200" s="124"/>
      <c r="DH200" s="124"/>
      <c r="DI200" s="124"/>
      <c r="DJ200" s="124"/>
      <c r="DK200" s="124"/>
      <c r="DL200" s="124"/>
      <c r="DM200" s="124"/>
      <c r="DN200" s="124"/>
      <c r="DO200" s="124"/>
      <c r="DP200" s="124"/>
      <c r="DQ200" s="124"/>
      <c r="DR200" s="124"/>
      <c r="DS200" s="124"/>
      <c r="DT200" s="124"/>
      <c r="DU200" s="124"/>
      <c r="DV200" s="124"/>
      <c r="DW200" s="124"/>
      <c r="DX200" s="124"/>
      <c r="DY200" s="124"/>
      <c r="DZ200" s="124"/>
      <c r="EA200" s="124"/>
      <c r="EB200" s="124"/>
      <c r="EC200" s="124"/>
      <c r="ED200" s="124"/>
      <c r="EE200" s="124"/>
      <c r="EF200" s="124"/>
      <c r="EG200" s="124"/>
      <c r="EH200" s="124"/>
      <c r="EI200" s="124"/>
      <c r="EJ200" s="124"/>
      <c r="EK200" s="124"/>
      <c r="EL200" s="124"/>
      <c r="EM200" s="124"/>
      <c r="EN200" s="124"/>
      <c r="EO200" s="124"/>
      <c r="EP200" s="124"/>
      <c r="EQ200" s="124"/>
      <c r="ER200" s="124"/>
      <c r="ES200" s="124"/>
      <c r="ET200" s="124"/>
      <c r="EU200" s="124"/>
      <c r="EV200" s="124"/>
      <c r="EW200" s="124"/>
      <c r="EX200" s="124"/>
      <c r="EY200" s="124"/>
      <c r="EZ200" s="124"/>
      <c r="FA200" s="124"/>
      <c r="FB200" s="124"/>
      <c r="FC200" s="124"/>
      <c r="FD200" s="124"/>
      <c r="FE200" s="124"/>
      <c r="FF200" s="124"/>
      <c r="FG200" s="124"/>
      <c r="FH200" s="124"/>
      <c r="FI200" s="124"/>
      <c r="FJ200" s="124"/>
      <c r="FK200" s="124"/>
      <c r="FL200" s="124"/>
      <c r="FM200" s="124"/>
      <c r="FN200" s="124"/>
      <c r="FO200" s="124"/>
      <c r="FP200" s="124"/>
      <c r="FQ200" s="124"/>
      <c r="FR200" s="124"/>
      <c r="FS200" s="124"/>
      <c r="FT200" s="124"/>
      <c r="FU200" s="124"/>
      <c r="FV200" s="124"/>
      <c r="FW200" s="124"/>
      <c r="FX200" s="124"/>
      <c r="FY200" s="124"/>
      <c r="FZ200" s="124"/>
      <c r="GA200" s="124"/>
      <c r="GB200" s="124"/>
      <c r="GC200" s="124"/>
      <c r="GD200" s="124"/>
      <c r="GE200" s="124"/>
      <c r="GF200" s="124"/>
      <c r="GG200" s="124"/>
      <c r="GH200" s="124"/>
      <c r="GI200" s="124"/>
      <c r="GJ200" s="124"/>
      <c r="GK200" s="124"/>
      <c r="GL200" s="124"/>
      <c r="GM200" s="124"/>
      <c r="GN200" s="124"/>
      <c r="GO200" s="124"/>
      <c r="GP200" s="124"/>
      <c r="GQ200" s="124"/>
      <c r="GR200" s="124"/>
      <c r="GS200" s="124"/>
      <c r="GT200" s="124"/>
      <c r="GU200" s="124"/>
      <c r="GV200" s="124"/>
      <c r="GW200" s="124"/>
      <c r="GX200" s="124"/>
      <c r="GY200" s="124"/>
      <c r="GZ200" s="124"/>
      <c r="HA200" s="124"/>
      <c r="HB200" s="124"/>
      <c r="HC200" s="124"/>
      <c r="HD200" s="124"/>
      <c r="HE200" s="124"/>
      <c r="HF200" s="124"/>
      <c r="HG200" s="124"/>
      <c r="HH200" s="124"/>
      <c r="HI200" s="124"/>
      <c r="HJ200" s="124"/>
      <c r="HK200" s="124"/>
      <c r="HL200" s="124"/>
      <c r="HM200" s="124"/>
      <c r="HN200" s="124"/>
      <c r="HO200" s="124"/>
      <c r="HP200" s="124"/>
      <c r="HQ200" s="124"/>
      <c r="HR200" s="124"/>
      <c r="HS200" s="124"/>
      <c r="HT200" s="124"/>
      <c r="HU200" s="124"/>
      <c r="HV200" s="124"/>
      <c r="HW200" s="124"/>
      <c r="HX200" s="124"/>
      <c r="HY200" s="124"/>
      <c r="HZ200" s="124"/>
      <c r="IA200" s="124"/>
      <c r="IB200" s="124"/>
      <c r="IC200" s="124"/>
      <c r="ID200" s="124"/>
      <c r="IE200" s="124"/>
      <c r="IF200" s="124"/>
      <c r="IG200" s="124"/>
      <c r="IH200" s="124"/>
      <c r="II200" s="124"/>
      <c r="IJ200" s="124"/>
      <c r="IK200" s="124"/>
      <c r="IL200" s="124"/>
      <c r="IM200" s="124"/>
      <c r="IN200" s="124"/>
      <c r="IO200" s="124"/>
      <c r="IP200" s="124"/>
      <c r="IQ200" s="124"/>
      <c r="IR200" s="124"/>
      <c r="IS200" s="124"/>
    </row>
    <row r="201" spans="1:253" s="395" customFormat="1" ht="37.5" hidden="1">
      <c r="A201" s="375" t="s">
        <v>242</v>
      </c>
      <c r="B201" s="407" t="s">
        <v>264</v>
      </c>
      <c r="C201" s="378" t="s">
        <v>245</v>
      </c>
      <c r="D201" s="404">
        <v>0</v>
      </c>
      <c r="E201" s="404">
        <v>0</v>
      </c>
      <c r="F201" s="404">
        <v>0</v>
      </c>
    </row>
    <row r="202" spans="1:253" s="395" customFormat="1">
      <c r="A202" s="465" t="s">
        <v>265</v>
      </c>
      <c r="B202" s="406"/>
      <c r="C202" s="378"/>
      <c r="D202" s="404">
        <f t="shared" ref="D202:F205" si="11">D203</f>
        <v>20000</v>
      </c>
      <c r="E202" s="404">
        <f t="shared" si="11"/>
        <v>20000</v>
      </c>
      <c r="F202" s="404">
        <f t="shared" si="11"/>
        <v>20000</v>
      </c>
    </row>
    <row r="203" spans="1:253" s="395" customFormat="1">
      <c r="A203" s="375" t="s">
        <v>267</v>
      </c>
      <c r="B203" s="405" t="s">
        <v>268</v>
      </c>
      <c r="C203" s="378"/>
      <c r="D203" s="404">
        <f t="shared" si="11"/>
        <v>20000</v>
      </c>
      <c r="E203" s="404">
        <f t="shared" si="11"/>
        <v>20000</v>
      </c>
      <c r="F203" s="404">
        <f t="shared" si="11"/>
        <v>20000</v>
      </c>
    </row>
    <row r="204" spans="1:253" s="395" customFormat="1">
      <c r="A204" s="375" t="s">
        <v>265</v>
      </c>
      <c r="B204" s="405" t="s">
        <v>269</v>
      </c>
      <c r="C204" s="378"/>
      <c r="D204" s="404">
        <f t="shared" si="11"/>
        <v>20000</v>
      </c>
      <c r="E204" s="404">
        <f t="shared" si="11"/>
        <v>20000</v>
      </c>
      <c r="F204" s="404">
        <f t="shared" si="11"/>
        <v>20000</v>
      </c>
    </row>
    <row r="205" spans="1:253" s="395" customFormat="1">
      <c r="A205" s="375" t="s">
        <v>270</v>
      </c>
      <c r="B205" s="405" t="s">
        <v>271</v>
      </c>
      <c r="C205" s="378"/>
      <c r="D205" s="404">
        <f t="shared" si="11"/>
        <v>20000</v>
      </c>
      <c r="E205" s="404">
        <f t="shared" si="11"/>
        <v>20000</v>
      </c>
      <c r="F205" s="404">
        <f t="shared" si="11"/>
        <v>20000</v>
      </c>
    </row>
    <row r="206" spans="1:253" s="395" customFormat="1">
      <c r="A206" s="375" t="s">
        <v>244</v>
      </c>
      <c r="B206" s="405" t="s">
        <v>271</v>
      </c>
      <c r="C206" s="378" t="s">
        <v>245</v>
      </c>
      <c r="D206" s="404">
        <v>20000</v>
      </c>
      <c r="E206" s="404">
        <v>20000</v>
      </c>
      <c r="F206" s="404">
        <v>20000</v>
      </c>
    </row>
    <row r="207" spans="1:253" s="395" customFormat="1" ht="37.5" hidden="1">
      <c r="A207" s="470" t="s">
        <v>437</v>
      </c>
      <c r="B207" s="402" t="s">
        <v>438</v>
      </c>
      <c r="C207" s="401"/>
      <c r="D207" s="396">
        <f t="shared" ref="D207:F208" si="12">D208</f>
        <v>0</v>
      </c>
      <c r="E207" s="396">
        <f t="shared" si="12"/>
        <v>0</v>
      </c>
      <c r="F207" s="396">
        <f t="shared" si="12"/>
        <v>0</v>
      </c>
    </row>
    <row r="208" spans="1:253" s="395" customFormat="1" hidden="1">
      <c r="A208" s="400" t="s">
        <v>439</v>
      </c>
      <c r="B208" s="378" t="s">
        <v>635</v>
      </c>
      <c r="C208" s="399"/>
      <c r="D208" s="396">
        <f t="shared" si="12"/>
        <v>0</v>
      </c>
      <c r="E208" s="396">
        <f t="shared" si="12"/>
        <v>0</v>
      </c>
      <c r="F208" s="396">
        <f t="shared" si="12"/>
        <v>0</v>
      </c>
    </row>
    <row r="209" spans="1:250" s="395" customFormat="1" ht="37.5" hidden="1">
      <c r="A209" s="398" t="s">
        <v>292</v>
      </c>
      <c r="B209" s="378" t="s">
        <v>441</v>
      </c>
      <c r="C209" s="397" t="s">
        <v>243</v>
      </c>
      <c r="D209" s="396">
        <v>0</v>
      </c>
      <c r="E209" s="396">
        <v>0</v>
      </c>
      <c r="F209" s="396">
        <v>0</v>
      </c>
    </row>
    <row r="210" spans="1:250" s="94" customFormat="1" ht="75" hidden="1">
      <c r="A210" s="394" t="s">
        <v>612</v>
      </c>
      <c r="B210" s="393" t="s">
        <v>613</v>
      </c>
      <c r="C210" s="353"/>
      <c r="D210" s="354">
        <f>D211+D213</f>
        <v>0</v>
      </c>
      <c r="E210" s="354">
        <f>E211+E213</f>
        <v>0</v>
      </c>
      <c r="F210" s="354">
        <f>F211+F213</f>
        <v>0</v>
      </c>
      <c r="G210" s="390"/>
    </row>
    <row r="211" spans="1:250" s="94" customFormat="1" ht="56.25" hidden="1">
      <c r="A211" s="244" t="s">
        <v>614</v>
      </c>
      <c r="B211" s="391" t="s">
        <v>615</v>
      </c>
      <c r="C211" s="353"/>
      <c r="D211" s="359">
        <f>D212</f>
        <v>0</v>
      </c>
      <c r="E211" s="359">
        <f>E212</f>
        <v>0</v>
      </c>
      <c r="F211" s="359">
        <f>F212</f>
        <v>0</v>
      </c>
      <c r="G211" s="390"/>
    </row>
    <row r="212" spans="1:250" s="94" customFormat="1" ht="37.5" hidden="1">
      <c r="A212" s="392" t="s">
        <v>342</v>
      </c>
      <c r="B212" s="391" t="s">
        <v>615</v>
      </c>
      <c r="C212" s="353" t="s">
        <v>343</v>
      </c>
      <c r="D212" s="359">
        <v>0</v>
      </c>
      <c r="E212" s="361">
        <v>0</v>
      </c>
      <c r="F212" s="361">
        <v>0</v>
      </c>
      <c r="G212" s="390"/>
    </row>
    <row r="213" spans="1:250" s="94" customFormat="1" ht="75" hidden="1">
      <c r="A213" s="244" t="s">
        <v>616</v>
      </c>
      <c r="B213" s="391" t="s">
        <v>617</v>
      </c>
      <c r="C213" s="353"/>
      <c r="D213" s="359">
        <f>D214</f>
        <v>0</v>
      </c>
      <c r="E213" s="359">
        <f>E214</f>
        <v>0</v>
      </c>
      <c r="F213" s="359">
        <f>F214</f>
        <v>0</v>
      </c>
      <c r="G213" s="390"/>
    </row>
    <row r="214" spans="1:250" s="94" customFormat="1" ht="37.5" hidden="1">
      <c r="A214" s="392" t="s">
        <v>342</v>
      </c>
      <c r="B214" s="391" t="s">
        <v>617</v>
      </c>
      <c r="C214" s="353" t="s">
        <v>343</v>
      </c>
      <c r="D214" s="359">
        <v>0</v>
      </c>
      <c r="E214" s="361">
        <v>0</v>
      </c>
      <c r="F214" s="361">
        <v>0</v>
      </c>
      <c r="G214" s="390"/>
    </row>
    <row r="215" spans="1:250">
      <c r="C215" s="388"/>
      <c r="D215" s="387"/>
      <c r="E215" s="387"/>
      <c r="F215" s="387"/>
    </row>
    <row r="216" spans="1:250">
      <c r="C216" s="388"/>
      <c r="D216" s="387"/>
      <c r="E216" s="387"/>
      <c r="F216" s="387"/>
    </row>
    <row r="217" spans="1:250">
      <c r="C217" s="388"/>
      <c r="D217" s="387"/>
      <c r="E217" s="387"/>
      <c r="F217" s="387"/>
    </row>
    <row r="218" spans="1:250">
      <c r="C218" s="388"/>
      <c r="D218" s="387"/>
      <c r="E218" s="387"/>
      <c r="F218" s="387"/>
    </row>
    <row r="219" spans="1:250">
      <c r="C219" s="388"/>
      <c r="D219" s="387"/>
      <c r="E219" s="387"/>
      <c r="F219" s="387"/>
    </row>
    <row r="220" spans="1:250" s="389" customFormat="1">
      <c r="A220" s="386"/>
      <c r="B220" s="385"/>
      <c r="C220" s="388"/>
      <c r="D220" s="387"/>
      <c r="E220" s="387"/>
      <c r="F220" s="387"/>
      <c r="G220" s="382"/>
      <c r="H220" s="382"/>
      <c r="I220" s="382"/>
      <c r="J220" s="382"/>
      <c r="K220" s="382"/>
      <c r="L220" s="382"/>
      <c r="M220" s="382"/>
      <c r="N220" s="382"/>
      <c r="O220" s="382"/>
      <c r="P220" s="382"/>
      <c r="Q220" s="382"/>
      <c r="R220" s="382"/>
      <c r="S220" s="382"/>
      <c r="T220" s="382"/>
      <c r="U220" s="382"/>
      <c r="V220" s="382"/>
      <c r="W220" s="382"/>
      <c r="X220" s="382"/>
      <c r="Y220" s="382"/>
      <c r="Z220" s="382"/>
      <c r="AA220" s="382"/>
      <c r="AB220" s="382"/>
      <c r="AC220" s="382"/>
      <c r="AD220" s="382"/>
      <c r="AE220" s="382"/>
      <c r="AF220" s="382"/>
      <c r="AG220" s="382"/>
      <c r="AH220" s="382"/>
      <c r="AI220" s="382"/>
      <c r="AJ220" s="382"/>
      <c r="AK220" s="382"/>
      <c r="AL220" s="382"/>
      <c r="AM220" s="382"/>
      <c r="AN220" s="382"/>
      <c r="AO220" s="382"/>
      <c r="AP220" s="382"/>
      <c r="AQ220" s="382"/>
      <c r="AR220" s="382"/>
      <c r="AS220" s="382"/>
      <c r="AT220" s="382"/>
      <c r="AU220" s="382"/>
      <c r="AV220" s="382"/>
      <c r="AW220" s="382"/>
      <c r="AX220" s="382"/>
      <c r="AY220" s="382"/>
      <c r="AZ220" s="382"/>
      <c r="BA220" s="382"/>
      <c r="BB220" s="382"/>
      <c r="BC220" s="382"/>
      <c r="BD220" s="382"/>
      <c r="BE220" s="382"/>
      <c r="BF220" s="382"/>
      <c r="BG220" s="382"/>
      <c r="BH220" s="382"/>
      <c r="BI220" s="382"/>
      <c r="BJ220" s="382"/>
      <c r="BK220" s="382"/>
      <c r="BL220" s="382"/>
      <c r="BM220" s="382"/>
      <c r="BN220" s="382"/>
      <c r="BO220" s="382"/>
      <c r="BP220" s="382"/>
      <c r="BQ220" s="382"/>
      <c r="BR220" s="382"/>
      <c r="BS220" s="382"/>
      <c r="BT220" s="382"/>
      <c r="BU220" s="382"/>
      <c r="BV220" s="382"/>
      <c r="BW220" s="382"/>
      <c r="BX220" s="382"/>
      <c r="BY220" s="382"/>
      <c r="BZ220" s="382"/>
      <c r="CA220" s="382"/>
      <c r="CB220" s="382"/>
      <c r="CC220" s="382"/>
      <c r="CD220" s="382"/>
      <c r="CE220" s="382"/>
      <c r="CF220" s="382"/>
      <c r="CG220" s="382"/>
      <c r="CH220" s="382"/>
      <c r="CI220" s="382"/>
      <c r="CJ220" s="382"/>
      <c r="CK220" s="382"/>
      <c r="CL220" s="382"/>
      <c r="CM220" s="382"/>
      <c r="CN220" s="382"/>
      <c r="CO220" s="382"/>
      <c r="CP220" s="382"/>
      <c r="CQ220" s="382"/>
      <c r="CR220" s="382"/>
      <c r="CS220" s="382"/>
      <c r="CT220" s="382"/>
      <c r="CU220" s="382"/>
      <c r="CV220" s="382"/>
      <c r="CW220" s="382"/>
      <c r="CX220" s="382"/>
      <c r="CY220" s="382"/>
      <c r="CZ220" s="382"/>
      <c r="DA220" s="382"/>
      <c r="DB220" s="382"/>
      <c r="DC220" s="382"/>
      <c r="DD220" s="382"/>
      <c r="DE220" s="382"/>
      <c r="DF220" s="382"/>
      <c r="DG220" s="382"/>
      <c r="DH220" s="382"/>
      <c r="DI220" s="382"/>
      <c r="DJ220" s="382"/>
      <c r="DK220" s="382"/>
      <c r="DL220" s="382"/>
      <c r="DM220" s="382"/>
      <c r="DN220" s="382"/>
      <c r="DO220" s="382"/>
      <c r="DP220" s="382"/>
      <c r="DQ220" s="382"/>
      <c r="DR220" s="382"/>
      <c r="DS220" s="382"/>
      <c r="DT220" s="382"/>
      <c r="DU220" s="382"/>
      <c r="DV220" s="382"/>
      <c r="DW220" s="382"/>
      <c r="DX220" s="382"/>
      <c r="DY220" s="382"/>
      <c r="DZ220" s="382"/>
      <c r="EA220" s="382"/>
      <c r="EB220" s="382"/>
      <c r="EC220" s="382"/>
      <c r="ED220" s="382"/>
      <c r="EE220" s="382"/>
      <c r="EF220" s="382"/>
      <c r="EG220" s="382"/>
      <c r="EH220" s="382"/>
      <c r="EI220" s="382"/>
      <c r="EJ220" s="382"/>
      <c r="EK220" s="382"/>
      <c r="EL220" s="382"/>
      <c r="EM220" s="382"/>
      <c r="EN220" s="382"/>
      <c r="EO220" s="382"/>
      <c r="EP220" s="382"/>
      <c r="EQ220" s="382"/>
      <c r="ER220" s="382"/>
      <c r="ES220" s="382"/>
      <c r="ET220" s="382"/>
      <c r="EU220" s="382"/>
      <c r="EV220" s="382"/>
      <c r="EW220" s="382"/>
      <c r="EX220" s="382"/>
      <c r="EY220" s="382"/>
      <c r="EZ220" s="382"/>
      <c r="FA220" s="382"/>
      <c r="FB220" s="382"/>
      <c r="FC220" s="382"/>
      <c r="FD220" s="382"/>
      <c r="FE220" s="382"/>
      <c r="FF220" s="382"/>
      <c r="FG220" s="382"/>
      <c r="FH220" s="382"/>
      <c r="FI220" s="382"/>
      <c r="FJ220" s="382"/>
      <c r="FK220" s="382"/>
      <c r="FL220" s="382"/>
      <c r="FM220" s="382"/>
      <c r="FN220" s="382"/>
      <c r="FO220" s="382"/>
      <c r="FP220" s="382"/>
      <c r="FQ220" s="382"/>
      <c r="FR220" s="382"/>
      <c r="FS220" s="382"/>
      <c r="FT220" s="382"/>
      <c r="FU220" s="382"/>
      <c r="FV220" s="382"/>
      <c r="FW220" s="382"/>
      <c r="FX220" s="382"/>
      <c r="FY220" s="382"/>
      <c r="FZ220" s="382"/>
      <c r="GA220" s="382"/>
      <c r="GB220" s="382"/>
      <c r="GC220" s="382"/>
      <c r="GD220" s="382"/>
      <c r="GE220" s="382"/>
      <c r="GF220" s="382"/>
      <c r="GG220" s="382"/>
      <c r="GH220" s="382"/>
      <c r="GI220" s="382"/>
      <c r="GJ220" s="382"/>
      <c r="GK220" s="382"/>
      <c r="GL220" s="382"/>
      <c r="GM220" s="382"/>
      <c r="GN220" s="382"/>
      <c r="GO220" s="382"/>
      <c r="GP220" s="382"/>
      <c r="GQ220" s="382"/>
      <c r="GR220" s="382"/>
      <c r="GS220" s="382"/>
      <c r="GT220" s="382"/>
      <c r="GU220" s="382"/>
      <c r="GV220" s="382"/>
      <c r="GW220" s="382"/>
      <c r="GX220" s="382"/>
      <c r="GY220" s="382"/>
      <c r="GZ220" s="382"/>
      <c r="HA220" s="382"/>
      <c r="HB220" s="382"/>
      <c r="HC220" s="382"/>
      <c r="HD220" s="382"/>
      <c r="HE220" s="382"/>
      <c r="HF220" s="382"/>
      <c r="HG220" s="382"/>
      <c r="HH220" s="382"/>
      <c r="HI220" s="382"/>
      <c r="HJ220" s="382"/>
      <c r="HK220" s="382"/>
      <c r="HL220" s="382"/>
      <c r="HM220" s="382"/>
      <c r="HN220" s="382"/>
      <c r="HO220" s="382"/>
      <c r="HP220" s="382"/>
      <c r="HQ220" s="382"/>
      <c r="HR220" s="382"/>
      <c r="HS220" s="382"/>
      <c r="HT220" s="382"/>
      <c r="HU220" s="382"/>
      <c r="HV220" s="382"/>
      <c r="HW220" s="382"/>
      <c r="HX220" s="382"/>
      <c r="HY220" s="382"/>
      <c r="HZ220" s="382"/>
      <c r="IA220" s="382"/>
      <c r="IB220" s="382"/>
      <c r="IC220" s="382"/>
      <c r="ID220" s="382"/>
      <c r="IE220" s="382"/>
      <c r="IF220" s="382"/>
      <c r="IG220" s="382"/>
      <c r="IH220" s="382"/>
      <c r="II220" s="382"/>
      <c r="IJ220" s="382"/>
      <c r="IK220" s="382"/>
      <c r="IL220" s="382"/>
      <c r="IM220" s="382"/>
      <c r="IN220" s="382"/>
      <c r="IO220" s="382"/>
      <c r="IP220" s="382"/>
    </row>
    <row r="221" spans="1:250">
      <c r="C221" s="388"/>
      <c r="D221" s="387"/>
      <c r="E221" s="387"/>
      <c r="F221" s="387"/>
    </row>
    <row r="222" spans="1:250">
      <c r="C222" s="388"/>
      <c r="D222" s="387"/>
      <c r="E222" s="387"/>
      <c r="F222" s="387"/>
    </row>
    <row r="223" spans="1:250">
      <c r="C223" s="388"/>
      <c r="D223" s="387"/>
      <c r="E223" s="387"/>
      <c r="F223" s="387"/>
    </row>
    <row r="224" spans="1:250">
      <c r="C224" s="388"/>
      <c r="D224" s="387"/>
      <c r="E224" s="387"/>
      <c r="F224" s="387"/>
    </row>
    <row r="225" spans="3:6">
      <c r="C225" s="388"/>
      <c r="D225" s="387"/>
      <c r="E225" s="387"/>
      <c r="F225" s="387"/>
    </row>
    <row r="226" spans="3:6">
      <c r="C226" s="388"/>
      <c r="D226" s="387"/>
      <c r="E226" s="387"/>
      <c r="F226" s="387"/>
    </row>
    <row r="227" spans="3:6">
      <c r="C227" s="388"/>
      <c r="D227" s="387"/>
      <c r="E227" s="387"/>
      <c r="F227" s="387"/>
    </row>
    <row r="228" spans="3:6">
      <c r="C228" s="388"/>
      <c r="D228" s="387"/>
      <c r="E228" s="387"/>
      <c r="F228" s="387"/>
    </row>
    <row r="229" spans="3:6">
      <c r="C229" s="388"/>
      <c r="D229" s="387"/>
      <c r="E229" s="387"/>
      <c r="F229" s="387"/>
    </row>
    <row r="230" spans="3:6">
      <c r="C230" s="388"/>
      <c r="D230" s="387"/>
      <c r="E230" s="387"/>
      <c r="F230" s="387"/>
    </row>
  </sheetData>
  <autoFilter ref="A7:IS209" xr:uid="{00000000-0009-0000-0000-000006000000}"/>
  <mergeCells count="3">
    <mergeCell ref="A1:F1"/>
    <mergeCell ref="D2:F2"/>
    <mergeCell ref="A3:F3"/>
  </mergeCells>
  <pageMargins left="0.70866141732283505" right="0.70866141732283505" top="0.74803149606299202" bottom="0.74803149606299202" header="0.31496062992126" footer="0.31496062992126"/>
  <pageSetup paperSize="9" scale="48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VL37"/>
  <sheetViews>
    <sheetView topLeftCell="A16" workbookViewId="0">
      <selection activeCell="C13" sqref="C13"/>
    </sheetView>
  </sheetViews>
  <sheetFormatPr defaultColWidth="9" defaultRowHeight="12.75"/>
  <cols>
    <col min="1" max="1" width="8.28515625" style="138" customWidth="1"/>
    <col min="2" max="2" width="48.28515625" style="138" customWidth="1"/>
    <col min="3" max="3" width="28" style="138" customWidth="1"/>
    <col min="4" max="4" width="20.7109375" style="138" hidden="1" customWidth="1"/>
    <col min="5" max="5" width="20.5703125" style="138" customWidth="1"/>
    <col min="6" max="6" width="11" style="138" customWidth="1"/>
    <col min="7" max="7" width="11.42578125" style="138" customWidth="1"/>
    <col min="8" max="8" width="16" style="138" customWidth="1"/>
    <col min="9" max="10" width="9" style="138"/>
    <col min="11" max="11" width="12" style="138" customWidth="1"/>
    <col min="12" max="256" width="9" style="138"/>
    <col min="257" max="257" width="8.28515625" style="138" customWidth="1"/>
    <col min="258" max="258" width="48.28515625" style="138" customWidth="1"/>
    <col min="259" max="259" width="28" style="138" customWidth="1"/>
    <col min="260" max="260" width="9" style="138" hidden="1" customWidth="1"/>
    <col min="261" max="261" width="20.5703125" style="138" customWidth="1"/>
    <col min="262" max="262" width="11" style="138" customWidth="1"/>
    <col min="263" max="263" width="1" style="138" customWidth="1"/>
    <col min="264" max="264" width="0.140625" style="138" customWidth="1"/>
    <col min="265" max="266" width="9" style="138"/>
    <col min="267" max="267" width="12" style="138" customWidth="1"/>
    <col min="268" max="512" width="9" style="138"/>
    <col min="513" max="513" width="8.28515625" style="138" customWidth="1"/>
    <col min="514" max="514" width="48.28515625" style="138" customWidth="1"/>
    <col min="515" max="515" width="28" style="138" customWidth="1"/>
    <col min="516" max="516" width="9" style="138" hidden="1" customWidth="1"/>
    <col min="517" max="517" width="20.5703125" style="138" customWidth="1"/>
    <col min="518" max="518" width="11" style="138" customWidth="1"/>
    <col min="519" max="519" width="1" style="138" customWidth="1"/>
    <col min="520" max="520" width="0.140625" style="138" customWidth="1"/>
    <col min="521" max="522" width="9" style="138"/>
    <col min="523" max="523" width="12" style="138" customWidth="1"/>
    <col min="524" max="768" width="9" style="138"/>
    <col min="769" max="769" width="8.28515625" style="138" customWidth="1"/>
    <col min="770" max="770" width="48.28515625" style="138" customWidth="1"/>
    <col min="771" max="771" width="28" style="138" customWidth="1"/>
    <col min="772" max="772" width="9" style="138" hidden="1" customWidth="1"/>
    <col min="773" max="773" width="20.5703125" style="138" customWidth="1"/>
    <col min="774" max="774" width="11" style="138" customWidth="1"/>
    <col min="775" max="775" width="1" style="138" customWidth="1"/>
    <col min="776" max="776" width="0.140625" style="138" customWidth="1"/>
    <col min="777" max="778" width="9" style="138"/>
    <col min="779" max="779" width="12" style="138" customWidth="1"/>
    <col min="780" max="1024" width="9" style="138"/>
    <col min="1025" max="1025" width="8.28515625" style="138" customWidth="1"/>
    <col min="1026" max="1026" width="48.28515625" style="138" customWidth="1"/>
    <col min="1027" max="1027" width="28" style="138" customWidth="1"/>
    <col min="1028" max="1028" width="9" style="138" hidden="1" customWidth="1"/>
    <col min="1029" max="1029" width="20.5703125" style="138" customWidth="1"/>
    <col min="1030" max="1030" width="11" style="138" customWidth="1"/>
    <col min="1031" max="1031" width="1" style="138" customWidth="1"/>
    <col min="1032" max="1032" width="0.140625" style="138" customWidth="1"/>
    <col min="1033" max="1034" width="9" style="138"/>
    <col min="1035" max="1035" width="12" style="138" customWidth="1"/>
    <col min="1036" max="1280" width="9" style="138"/>
    <col min="1281" max="1281" width="8.28515625" style="138" customWidth="1"/>
    <col min="1282" max="1282" width="48.28515625" style="138" customWidth="1"/>
    <col min="1283" max="1283" width="28" style="138" customWidth="1"/>
    <col min="1284" max="1284" width="9" style="138" hidden="1" customWidth="1"/>
    <col min="1285" max="1285" width="20.5703125" style="138" customWidth="1"/>
    <col min="1286" max="1286" width="11" style="138" customWidth="1"/>
    <col min="1287" max="1287" width="1" style="138" customWidth="1"/>
    <col min="1288" max="1288" width="0.140625" style="138" customWidth="1"/>
    <col min="1289" max="1290" width="9" style="138"/>
    <col min="1291" max="1291" width="12" style="138" customWidth="1"/>
    <col min="1292" max="1536" width="9" style="138"/>
    <col min="1537" max="1537" width="8.28515625" style="138" customWidth="1"/>
    <col min="1538" max="1538" width="48.28515625" style="138" customWidth="1"/>
    <col min="1539" max="1539" width="28" style="138" customWidth="1"/>
    <col min="1540" max="1540" width="9" style="138" hidden="1" customWidth="1"/>
    <col min="1541" max="1541" width="20.5703125" style="138" customWidth="1"/>
    <col min="1542" max="1542" width="11" style="138" customWidth="1"/>
    <col min="1543" max="1543" width="1" style="138" customWidth="1"/>
    <col min="1544" max="1544" width="0.140625" style="138" customWidth="1"/>
    <col min="1545" max="1546" width="9" style="138"/>
    <col min="1547" max="1547" width="12" style="138" customWidth="1"/>
    <col min="1548" max="1792" width="9" style="138"/>
    <col min="1793" max="1793" width="8.28515625" style="138" customWidth="1"/>
    <col min="1794" max="1794" width="48.28515625" style="138" customWidth="1"/>
    <col min="1795" max="1795" width="28" style="138" customWidth="1"/>
    <col min="1796" max="1796" width="9" style="138" hidden="1" customWidth="1"/>
    <col min="1797" max="1797" width="20.5703125" style="138" customWidth="1"/>
    <col min="1798" max="1798" width="11" style="138" customWidth="1"/>
    <col min="1799" max="1799" width="1" style="138" customWidth="1"/>
    <col min="1800" max="1800" width="0.140625" style="138" customWidth="1"/>
    <col min="1801" max="1802" width="9" style="138"/>
    <col min="1803" max="1803" width="12" style="138" customWidth="1"/>
    <col min="1804" max="2048" width="9" style="138"/>
    <col min="2049" max="2049" width="8.28515625" style="138" customWidth="1"/>
    <col min="2050" max="2050" width="48.28515625" style="138" customWidth="1"/>
    <col min="2051" max="2051" width="28" style="138" customWidth="1"/>
    <col min="2052" max="2052" width="9" style="138" hidden="1" customWidth="1"/>
    <col min="2053" max="2053" width="20.5703125" style="138" customWidth="1"/>
    <col min="2054" max="2054" width="11" style="138" customWidth="1"/>
    <col min="2055" max="2055" width="1" style="138" customWidth="1"/>
    <col min="2056" max="2056" width="0.140625" style="138" customWidth="1"/>
    <col min="2057" max="2058" width="9" style="138"/>
    <col min="2059" max="2059" width="12" style="138" customWidth="1"/>
    <col min="2060" max="2304" width="9" style="138"/>
    <col min="2305" max="2305" width="8.28515625" style="138" customWidth="1"/>
    <col min="2306" max="2306" width="48.28515625" style="138" customWidth="1"/>
    <col min="2307" max="2307" width="28" style="138" customWidth="1"/>
    <col min="2308" max="2308" width="9" style="138" hidden="1" customWidth="1"/>
    <col min="2309" max="2309" width="20.5703125" style="138" customWidth="1"/>
    <col min="2310" max="2310" width="11" style="138" customWidth="1"/>
    <col min="2311" max="2311" width="1" style="138" customWidth="1"/>
    <col min="2312" max="2312" width="0.140625" style="138" customWidth="1"/>
    <col min="2313" max="2314" width="9" style="138"/>
    <col min="2315" max="2315" width="12" style="138" customWidth="1"/>
    <col min="2316" max="2560" width="9" style="138"/>
    <col min="2561" max="2561" width="8.28515625" style="138" customWidth="1"/>
    <col min="2562" max="2562" width="48.28515625" style="138" customWidth="1"/>
    <col min="2563" max="2563" width="28" style="138" customWidth="1"/>
    <col min="2564" max="2564" width="9" style="138" hidden="1" customWidth="1"/>
    <col min="2565" max="2565" width="20.5703125" style="138" customWidth="1"/>
    <col min="2566" max="2566" width="11" style="138" customWidth="1"/>
    <col min="2567" max="2567" width="1" style="138" customWidth="1"/>
    <col min="2568" max="2568" width="0.140625" style="138" customWidth="1"/>
    <col min="2569" max="2570" width="9" style="138"/>
    <col min="2571" max="2571" width="12" style="138" customWidth="1"/>
    <col min="2572" max="2816" width="9" style="138"/>
    <col min="2817" max="2817" width="8.28515625" style="138" customWidth="1"/>
    <col min="2818" max="2818" width="48.28515625" style="138" customWidth="1"/>
    <col min="2819" max="2819" width="28" style="138" customWidth="1"/>
    <col min="2820" max="2820" width="9" style="138" hidden="1" customWidth="1"/>
    <col min="2821" max="2821" width="20.5703125" style="138" customWidth="1"/>
    <col min="2822" max="2822" width="11" style="138" customWidth="1"/>
    <col min="2823" max="2823" width="1" style="138" customWidth="1"/>
    <col min="2824" max="2824" width="0.140625" style="138" customWidth="1"/>
    <col min="2825" max="2826" width="9" style="138"/>
    <col min="2827" max="2827" width="12" style="138" customWidth="1"/>
    <col min="2828" max="3072" width="9" style="138"/>
    <col min="3073" max="3073" width="8.28515625" style="138" customWidth="1"/>
    <col min="3074" max="3074" width="48.28515625" style="138" customWidth="1"/>
    <col min="3075" max="3075" width="28" style="138" customWidth="1"/>
    <col min="3076" max="3076" width="9" style="138" hidden="1" customWidth="1"/>
    <col min="3077" max="3077" width="20.5703125" style="138" customWidth="1"/>
    <col min="3078" max="3078" width="11" style="138" customWidth="1"/>
    <col min="3079" max="3079" width="1" style="138" customWidth="1"/>
    <col min="3080" max="3080" width="0.140625" style="138" customWidth="1"/>
    <col min="3081" max="3082" width="9" style="138"/>
    <col min="3083" max="3083" width="12" style="138" customWidth="1"/>
    <col min="3084" max="3328" width="9" style="138"/>
    <col min="3329" max="3329" width="8.28515625" style="138" customWidth="1"/>
    <col min="3330" max="3330" width="48.28515625" style="138" customWidth="1"/>
    <col min="3331" max="3331" width="28" style="138" customWidth="1"/>
    <col min="3332" max="3332" width="9" style="138" hidden="1" customWidth="1"/>
    <col min="3333" max="3333" width="20.5703125" style="138" customWidth="1"/>
    <col min="3334" max="3334" width="11" style="138" customWidth="1"/>
    <col min="3335" max="3335" width="1" style="138" customWidth="1"/>
    <col min="3336" max="3336" width="0.140625" style="138" customWidth="1"/>
    <col min="3337" max="3338" width="9" style="138"/>
    <col min="3339" max="3339" width="12" style="138" customWidth="1"/>
    <col min="3340" max="3584" width="9" style="138"/>
    <col min="3585" max="3585" width="8.28515625" style="138" customWidth="1"/>
    <col min="3586" max="3586" width="48.28515625" style="138" customWidth="1"/>
    <col min="3587" max="3587" width="28" style="138" customWidth="1"/>
    <col min="3588" max="3588" width="9" style="138" hidden="1" customWidth="1"/>
    <col min="3589" max="3589" width="20.5703125" style="138" customWidth="1"/>
    <col min="3590" max="3590" width="11" style="138" customWidth="1"/>
    <col min="3591" max="3591" width="1" style="138" customWidth="1"/>
    <col min="3592" max="3592" width="0.140625" style="138" customWidth="1"/>
    <col min="3593" max="3594" width="9" style="138"/>
    <col min="3595" max="3595" width="12" style="138" customWidth="1"/>
    <col min="3596" max="3840" width="9" style="138"/>
    <col min="3841" max="3841" width="8.28515625" style="138" customWidth="1"/>
    <col min="3842" max="3842" width="48.28515625" style="138" customWidth="1"/>
    <col min="3843" max="3843" width="28" style="138" customWidth="1"/>
    <col min="3844" max="3844" width="9" style="138" hidden="1" customWidth="1"/>
    <col min="3845" max="3845" width="20.5703125" style="138" customWidth="1"/>
    <col min="3846" max="3846" width="11" style="138" customWidth="1"/>
    <col min="3847" max="3847" width="1" style="138" customWidth="1"/>
    <col min="3848" max="3848" width="0.140625" style="138" customWidth="1"/>
    <col min="3849" max="3850" width="9" style="138"/>
    <col min="3851" max="3851" width="12" style="138" customWidth="1"/>
    <col min="3852" max="4096" width="9" style="138"/>
    <col min="4097" max="4097" width="8.28515625" style="138" customWidth="1"/>
    <col min="4098" max="4098" width="48.28515625" style="138" customWidth="1"/>
    <col min="4099" max="4099" width="28" style="138" customWidth="1"/>
    <col min="4100" max="4100" width="9" style="138" hidden="1" customWidth="1"/>
    <col min="4101" max="4101" width="20.5703125" style="138" customWidth="1"/>
    <col min="4102" max="4102" width="11" style="138" customWidth="1"/>
    <col min="4103" max="4103" width="1" style="138" customWidth="1"/>
    <col min="4104" max="4104" width="0.140625" style="138" customWidth="1"/>
    <col min="4105" max="4106" width="9" style="138"/>
    <col min="4107" max="4107" width="12" style="138" customWidth="1"/>
    <col min="4108" max="4352" width="9" style="138"/>
    <col min="4353" max="4353" width="8.28515625" style="138" customWidth="1"/>
    <col min="4354" max="4354" width="48.28515625" style="138" customWidth="1"/>
    <col min="4355" max="4355" width="28" style="138" customWidth="1"/>
    <col min="4356" max="4356" width="9" style="138" hidden="1" customWidth="1"/>
    <col min="4357" max="4357" width="20.5703125" style="138" customWidth="1"/>
    <col min="4358" max="4358" width="11" style="138" customWidth="1"/>
    <col min="4359" max="4359" width="1" style="138" customWidth="1"/>
    <col min="4360" max="4360" width="0.140625" style="138" customWidth="1"/>
    <col min="4361" max="4362" width="9" style="138"/>
    <col min="4363" max="4363" width="12" style="138" customWidth="1"/>
    <col min="4364" max="4608" width="9" style="138"/>
    <col min="4609" max="4609" width="8.28515625" style="138" customWidth="1"/>
    <col min="4610" max="4610" width="48.28515625" style="138" customWidth="1"/>
    <col min="4611" max="4611" width="28" style="138" customWidth="1"/>
    <col min="4612" max="4612" width="9" style="138" hidden="1" customWidth="1"/>
    <col min="4613" max="4613" width="20.5703125" style="138" customWidth="1"/>
    <col min="4614" max="4614" width="11" style="138" customWidth="1"/>
    <col min="4615" max="4615" width="1" style="138" customWidth="1"/>
    <col min="4616" max="4616" width="0.140625" style="138" customWidth="1"/>
    <col min="4617" max="4618" width="9" style="138"/>
    <col min="4619" max="4619" width="12" style="138" customWidth="1"/>
    <col min="4620" max="4864" width="9" style="138"/>
    <col min="4865" max="4865" width="8.28515625" style="138" customWidth="1"/>
    <col min="4866" max="4866" width="48.28515625" style="138" customWidth="1"/>
    <col min="4867" max="4867" width="28" style="138" customWidth="1"/>
    <col min="4868" max="4868" width="9" style="138" hidden="1" customWidth="1"/>
    <col min="4869" max="4869" width="20.5703125" style="138" customWidth="1"/>
    <col min="4870" max="4870" width="11" style="138" customWidth="1"/>
    <col min="4871" max="4871" width="1" style="138" customWidth="1"/>
    <col min="4872" max="4872" width="0.140625" style="138" customWidth="1"/>
    <col min="4873" max="4874" width="9" style="138"/>
    <col min="4875" max="4875" width="12" style="138" customWidth="1"/>
    <col min="4876" max="5120" width="9" style="138"/>
    <col min="5121" max="5121" width="8.28515625" style="138" customWidth="1"/>
    <col min="5122" max="5122" width="48.28515625" style="138" customWidth="1"/>
    <col min="5123" max="5123" width="28" style="138" customWidth="1"/>
    <col min="5124" max="5124" width="9" style="138" hidden="1" customWidth="1"/>
    <col min="5125" max="5125" width="20.5703125" style="138" customWidth="1"/>
    <col min="5126" max="5126" width="11" style="138" customWidth="1"/>
    <col min="5127" max="5127" width="1" style="138" customWidth="1"/>
    <col min="5128" max="5128" width="0.140625" style="138" customWidth="1"/>
    <col min="5129" max="5130" width="9" style="138"/>
    <col min="5131" max="5131" width="12" style="138" customWidth="1"/>
    <col min="5132" max="5376" width="9" style="138"/>
    <col min="5377" max="5377" width="8.28515625" style="138" customWidth="1"/>
    <col min="5378" max="5378" width="48.28515625" style="138" customWidth="1"/>
    <col min="5379" max="5379" width="28" style="138" customWidth="1"/>
    <col min="5380" max="5380" width="9" style="138" hidden="1" customWidth="1"/>
    <col min="5381" max="5381" width="20.5703125" style="138" customWidth="1"/>
    <col min="5382" max="5382" width="11" style="138" customWidth="1"/>
    <col min="5383" max="5383" width="1" style="138" customWidth="1"/>
    <col min="5384" max="5384" width="0.140625" style="138" customWidth="1"/>
    <col min="5385" max="5386" width="9" style="138"/>
    <col min="5387" max="5387" width="12" style="138" customWidth="1"/>
    <col min="5388" max="5632" width="9" style="138"/>
    <col min="5633" max="5633" width="8.28515625" style="138" customWidth="1"/>
    <col min="5634" max="5634" width="48.28515625" style="138" customWidth="1"/>
    <col min="5635" max="5635" width="28" style="138" customWidth="1"/>
    <col min="5636" max="5636" width="9" style="138" hidden="1" customWidth="1"/>
    <col min="5637" max="5637" width="20.5703125" style="138" customWidth="1"/>
    <col min="5638" max="5638" width="11" style="138" customWidth="1"/>
    <col min="5639" max="5639" width="1" style="138" customWidth="1"/>
    <col min="5640" max="5640" width="0.140625" style="138" customWidth="1"/>
    <col min="5641" max="5642" width="9" style="138"/>
    <col min="5643" max="5643" width="12" style="138" customWidth="1"/>
    <col min="5644" max="5888" width="9" style="138"/>
    <col min="5889" max="5889" width="8.28515625" style="138" customWidth="1"/>
    <col min="5890" max="5890" width="48.28515625" style="138" customWidth="1"/>
    <col min="5891" max="5891" width="28" style="138" customWidth="1"/>
    <col min="5892" max="5892" width="9" style="138" hidden="1" customWidth="1"/>
    <col min="5893" max="5893" width="20.5703125" style="138" customWidth="1"/>
    <col min="5894" max="5894" width="11" style="138" customWidth="1"/>
    <col min="5895" max="5895" width="1" style="138" customWidth="1"/>
    <col min="5896" max="5896" width="0.140625" style="138" customWidth="1"/>
    <col min="5897" max="5898" width="9" style="138"/>
    <col min="5899" max="5899" width="12" style="138" customWidth="1"/>
    <col min="5900" max="6144" width="9" style="138"/>
    <col min="6145" max="6145" width="8.28515625" style="138" customWidth="1"/>
    <col min="6146" max="6146" width="48.28515625" style="138" customWidth="1"/>
    <col min="6147" max="6147" width="28" style="138" customWidth="1"/>
    <col min="6148" max="6148" width="9" style="138" hidden="1" customWidth="1"/>
    <col min="6149" max="6149" width="20.5703125" style="138" customWidth="1"/>
    <col min="6150" max="6150" width="11" style="138" customWidth="1"/>
    <col min="6151" max="6151" width="1" style="138" customWidth="1"/>
    <col min="6152" max="6152" width="0.140625" style="138" customWidth="1"/>
    <col min="6153" max="6154" width="9" style="138"/>
    <col min="6155" max="6155" width="12" style="138" customWidth="1"/>
    <col min="6156" max="6400" width="9" style="138"/>
    <col min="6401" max="6401" width="8.28515625" style="138" customWidth="1"/>
    <col min="6402" max="6402" width="48.28515625" style="138" customWidth="1"/>
    <col min="6403" max="6403" width="28" style="138" customWidth="1"/>
    <col min="6404" max="6404" width="9" style="138" hidden="1" customWidth="1"/>
    <col min="6405" max="6405" width="20.5703125" style="138" customWidth="1"/>
    <col min="6406" max="6406" width="11" style="138" customWidth="1"/>
    <col min="6407" max="6407" width="1" style="138" customWidth="1"/>
    <col min="6408" max="6408" width="0.140625" style="138" customWidth="1"/>
    <col min="6409" max="6410" width="9" style="138"/>
    <col min="6411" max="6411" width="12" style="138" customWidth="1"/>
    <col min="6412" max="6656" width="9" style="138"/>
    <col min="6657" max="6657" width="8.28515625" style="138" customWidth="1"/>
    <col min="6658" max="6658" width="48.28515625" style="138" customWidth="1"/>
    <col min="6659" max="6659" width="28" style="138" customWidth="1"/>
    <col min="6660" max="6660" width="9" style="138" hidden="1" customWidth="1"/>
    <col min="6661" max="6661" width="20.5703125" style="138" customWidth="1"/>
    <col min="6662" max="6662" width="11" style="138" customWidth="1"/>
    <col min="6663" max="6663" width="1" style="138" customWidth="1"/>
    <col min="6664" max="6664" width="0.140625" style="138" customWidth="1"/>
    <col min="6665" max="6666" width="9" style="138"/>
    <col min="6667" max="6667" width="12" style="138" customWidth="1"/>
    <col min="6668" max="6912" width="9" style="138"/>
    <col min="6913" max="6913" width="8.28515625" style="138" customWidth="1"/>
    <col min="6914" max="6914" width="48.28515625" style="138" customWidth="1"/>
    <col min="6915" max="6915" width="28" style="138" customWidth="1"/>
    <col min="6916" max="6916" width="9" style="138" hidden="1" customWidth="1"/>
    <col min="6917" max="6917" width="20.5703125" style="138" customWidth="1"/>
    <col min="6918" max="6918" width="11" style="138" customWidth="1"/>
    <col min="6919" max="6919" width="1" style="138" customWidth="1"/>
    <col min="6920" max="6920" width="0.140625" style="138" customWidth="1"/>
    <col min="6921" max="6922" width="9" style="138"/>
    <col min="6923" max="6923" width="12" style="138" customWidth="1"/>
    <col min="6924" max="7168" width="9" style="138"/>
    <col min="7169" max="7169" width="8.28515625" style="138" customWidth="1"/>
    <col min="7170" max="7170" width="48.28515625" style="138" customWidth="1"/>
    <col min="7171" max="7171" width="28" style="138" customWidth="1"/>
    <col min="7172" max="7172" width="9" style="138" hidden="1" customWidth="1"/>
    <col min="7173" max="7173" width="20.5703125" style="138" customWidth="1"/>
    <col min="7174" max="7174" width="11" style="138" customWidth="1"/>
    <col min="7175" max="7175" width="1" style="138" customWidth="1"/>
    <col min="7176" max="7176" width="0.140625" style="138" customWidth="1"/>
    <col min="7177" max="7178" width="9" style="138"/>
    <col min="7179" max="7179" width="12" style="138" customWidth="1"/>
    <col min="7180" max="7424" width="9" style="138"/>
    <col min="7425" max="7425" width="8.28515625" style="138" customWidth="1"/>
    <col min="7426" max="7426" width="48.28515625" style="138" customWidth="1"/>
    <col min="7427" max="7427" width="28" style="138" customWidth="1"/>
    <col min="7428" max="7428" width="9" style="138" hidden="1" customWidth="1"/>
    <col min="7429" max="7429" width="20.5703125" style="138" customWidth="1"/>
    <col min="7430" max="7430" width="11" style="138" customWidth="1"/>
    <col min="7431" max="7431" width="1" style="138" customWidth="1"/>
    <col min="7432" max="7432" width="0.140625" style="138" customWidth="1"/>
    <col min="7433" max="7434" width="9" style="138"/>
    <col min="7435" max="7435" width="12" style="138" customWidth="1"/>
    <col min="7436" max="7680" width="9" style="138"/>
    <col min="7681" max="7681" width="8.28515625" style="138" customWidth="1"/>
    <col min="7682" max="7682" width="48.28515625" style="138" customWidth="1"/>
    <col min="7683" max="7683" width="28" style="138" customWidth="1"/>
    <col min="7684" max="7684" width="9" style="138" hidden="1" customWidth="1"/>
    <col min="7685" max="7685" width="20.5703125" style="138" customWidth="1"/>
    <col min="7686" max="7686" width="11" style="138" customWidth="1"/>
    <col min="7687" max="7687" width="1" style="138" customWidth="1"/>
    <col min="7688" max="7688" width="0.140625" style="138" customWidth="1"/>
    <col min="7689" max="7690" width="9" style="138"/>
    <col min="7691" max="7691" width="12" style="138" customWidth="1"/>
    <col min="7692" max="7936" width="9" style="138"/>
    <col min="7937" max="7937" width="8.28515625" style="138" customWidth="1"/>
    <col min="7938" max="7938" width="48.28515625" style="138" customWidth="1"/>
    <col min="7939" max="7939" width="28" style="138" customWidth="1"/>
    <col min="7940" max="7940" width="9" style="138" hidden="1" customWidth="1"/>
    <col min="7941" max="7941" width="20.5703125" style="138" customWidth="1"/>
    <col min="7942" max="7942" width="11" style="138" customWidth="1"/>
    <col min="7943" max="7943" width="1" style="138" customWidth="1"/>
    <col min="7944" max="7944" width="0.140625" style="138" customWidth="1"/>
    <col min="7945" max="7946" width="9" style="138"/>
    <col min="7947" max="7947" width="12" style="138" customWidth="1"/>
    <col min="7948" max="8192" width="9" style="138"/>
    <col min="8193" max="8193" width="8.28515625" style="138" customWidth="1"/>
    <col min="8194" max="8194" width="48.28515625" style="138" customWidth="1"/>
    <col min="8195" max="8195" width="28" style="138" customWidth="1"/>
    <col min="8196" max="8196" width="9" style="138" hidden="1" customWidth="1"/>
    <col min="8197" max="8197" width="20.5703125" style="138" customWidth="1"/>
    <col min="8198" max="8198" width="11" style="138" customWidth="1"/>
    <col min="8199" max="8199" width="1" style="138" customWidth="1"/>
    <col min="8200" max="8200" width="0.140625" style="138" customWidth="1"/>
    <col min="8201" max="8202" width="9" style="138"/>
    <col min="8203" max="8203" width="12" style="138" customWidth="1"/>
    <col min="8204" max="8448" width="9" style="138"/>
    <col min="8449" max="8449" width="8.28515625" style="138" customWidth="1"/>
    <col min="8450" max="8450" width="48.28515625" style="138" customWidth="1"/>
    <col min="8451" max="8451" width="28" style="138" customWidth="1"/>
    <col min="8452" max="8452" width="9" style="138" hidden="1" customWidth="1"/>
    <col min="8453" max="8453" width="20.5703125" style="138" customWidth="1"/>
    <col min="8454" max="8454" width="11" style="138" customWidth="1"/>
    <col min="8455" max="8455" width="1" style="138" customWidth="1"/>
    <col min="8456" max="8456" width="0.140625" style="138" customWidth="1"/>
    <col min="8457" max="8458" width="9" style="138"/>
    <col min="8459" max="8459" width="12" style="138" customWidth="1"/>
    <col min="8460" max="8704" width="9" style="138"/>
    <col min="8705" max="8705" width="8.28515625" style="138" customWidth="1"/>
    <col min="8706" max="8706" width="48.28515625" style="138" customWidth="1"/>
    <col min="8707" max="8707" width="28" style="138" customWidth="1"/>
    <col min="8708" max="8708" width="9" style="138" hidden="1" customWidth="1"/>
    <col min="8709" max="8709" width="20.5703125" style="138" customWidth="1"/>
    <col min="8710" max="8710" width="11" style="138" customWidth="1"/>
    <col min="8711" max="8711" width="1" style="138" customWidth="1"/>
    <col min="8712" max="8712" width="0.140625" style="138" customWidth="1"/>
    <col min="8713" max="8714" width="9" style="138"/>
    <col min="8715" max="8715" width="12" style="138" customWidth="1"/>
    <col min="8716" max="8960" width="9" style="138"/>
    <col min="8961" max="8961" width="8.28515625" style="138" customWidth="1"/>
    <col min="8962" max="8962" width="48.28515625" style="138" customWidth="1"/>
    <col min="8963" max="8963" width="28" style="138" customWidth="1"/>
    <col min="8964" max="8964" width="9" style="138" hidden="1" customWidth="1"/>
    <col min="8965" max="8965" width="20.5703125" style="138" customWidth="1"/>
    <col min="8966" max="8966" width="11" style="138" customWidth="1"/>
    <col min="8967" max="8967" width="1" style="138" customWidth="1"/>
    <col min="8968" max="8968" width="0.140625" style="138" customWidth="1"/>
    <col min="8969" max="8970" width="9" style="138"/>
    <col min="8971" max="8971" width="12" style="138" customWidth="1"/>
    <col min="8972" max="9216" width="9" style="138"/>
    <col min="9217" max="9217" width="8.28515625" style="138" customWidth="1"/>
    <col min="9218" max="9218" width="48.28515625" style="138" customWidth="1"/>
    <col min="9219" max="9219" width="28" style="138" customWidth="1"/>
    <col min="9220" max="9220" width="9" style="138" hidden="1" customWidth="1"/>
    <col min="9221" max="9221" width="20.5703125" style="138" customWidth="1"/>
    <col min="9222" max="9222" width="11" style="138" customWidth="1"/>
    <col min="9223" max="9223" width="1" style="138" customWidth="1"/>
    <col min="9224" max="9224" width="0.140625" style="138" customWidth="1"/>
    <col min="9225" max="9226" width="9" style="138"/>
    <col min="9227" max="9227" width="12" style="138" customWidth="1"/>
    <col min="9228" max="9472" width="9" style="138"/>
    <col min="9473" max="9473" width="8.28515625" style="138" customWidth="1"/>
    <col min="9474" max="9474" width="48.28515625" style="138" customWidth="1"/>
    <col min="9475" max="9475" width="28" style="138" customWidth="1"/>
    <col min="9476" max="9476" width="9" style="138" hidden="1" customWidth="1"/>
    <col min="9477" max="9477" width="20.5703125" style="138" customWidth="1"/>
    <col min="9478" max="9478" width="11" style="138" customWidth="1"/>
    <col min="9479" max="9479" width="1" style="138" customWidth="1"/>
    <col min="9480" max="9480" width="0.140625" style="138" customWidth="1"/>
    <col min="9481" max="9482" width="9" style="138"/>
    <col min="9483" max="9483" width="12" style="138" customWidth="1"/>
    <col min="9484" max="9728" width="9" style="138"/>
    <col min="9729" max="9729" width="8.28515625" style="138" customWidth="1"/>
    <col min="9730" max="9730" width="48.28515625" style="138" customWidth="1"/>
    <col min="9731" max="9731" width="28" style="138" customWidth="1"/>
    <col min="9732" max="9732" width="9" style="138" hidden="1" customWidth="1"/>
    <col min="9733" max="9733" width="20.5703125" style="138" customWidth="1"/>
    <col min="9734" max="9734" width="11" style="138" customWidth="1"/>
    <col min="9735" max="9735" width="1" style="138" customWidth="1"/>
    <col min="9736" max="9736" width="0.140625" style="138" customWidth="1"/>
    <col min="9737" max="9738" width="9" style="138"/>
    <col min="9739" max="9739" width="12" style="138" customWidth="1"/>
    <col min="9740" max="9984" width="9" style="138"/>
    <col min="9985" max="9985" width="8.28515625" style="138" customWidth="1"/>
    <col min="9986" max="9986" width="48.28515625" style="138" customWidth="1"/>
    <col min="9987" max="9987" width="28" style="138" customWidth="1"/>
    <col min="9988" max="9988" width="9" style="138" hidden="1" customWidth="1"/>
    <col min="9989" max="9989" width="20.5703125" style="138" customWidth="1"/>
    <col min="9990" max="9990" width="11" style="138" customWidth="1"/>
    <col min="9991" max="9991" width="1" style="138" customWidth="1"/>
    <col min="9992" max="9992" width="0.140625" style="138" customWidth="1"/>
    <col min="9993" max="9994" width="9" style="138"/>
    <col min="9995" max="9995" width="12" style="138" customWidth="1"/>
    <col min="9996" max="10240" width="9" style="138"/>
    <col min="10241" max="10241" width="8.28515625" style="138" customWidth="1"/>
    <col min="10242" max="10242" width="48.28515625" style="138" customWidth="1"/>
    <col min="10243" max="10243" width="28" style="138" customWidth="1"/>
    <col min="10244" max="10244" width="9" style="138" hidden="1" customWidth="1"/>
    <col min="10245" max="10245" width="20.5703125" style="138" customWidth="1"/>
    <col min="10246" max="10246" width="11" style="138" customWidth="1"/>
    <col min="10247" max="10247" width="1" style="138" customWidth="1"/>
    <col min="10248" max="10248" width="0.140625" style="138" customWidth="1"/>
    <col min="10249" max="10250" width="9" style="138"/>
    <col min="10251" max="10251" width="12" style="138" customWidth="1"/>
    <col min="10252" max="10496" width="9" style="138"/>
    <col min="10497" max="10497" width="8.28515625" style="138" customWidth="1"/>
    <col min="10498" max="10498" width="48.28515625" style="138" customWidth="1"/>
    <col min="10499" max="10499" width="28" style="138" customWidth="1"/>
    <col min="10500" max="10500" width="9" style="138" hidden="1" customWidth="1"/>
    <col min="10501" max="10501" width="20.5703125" style="138" customWidth="1"/>
    <col min="10502" max="10502" width="11" style="138" customWidth="1"/>
    <col min="10503" max="10503" width="1" style="138" customWidth="1"/>
    <col min="10504" max="10504" width="0.140625" style="138" customWidth="1"/>
    <col min="10505" max="10506" width="9" style="138"/>
    <col min="10507" max="10507" width="12" style="138" customWidth="1"/>
    <col min="10508" max="10752" width="9" style="138"/>
    <col min="10753" max="10753" width="8.28515625" style="138" customWidth="1"/>
    <col min="10754" max="10754" width="48.28515625" style="138" customWidth="1"/>
    <col min="10755" max="10755" width="28" style="138" customWidth="1"/>
    <col min="10756" max="10756" width="9" style="138" hidden="1" customWidth="1"/>
    <col min="10757" max="10757" width="20.5703125" style="138" customWidth="1"/>
    <col min="10758" max="10758" width="11" style="138" customWidth="1"/>
    <col min="10759" max="10759" width="1" style="138" customWidth="1"/>
    <col min="10760" max="10760" width="0.140625" style="138" customWidth="1"/>
    <col min="10761" max="10762" width="9" style="138"/>
    <col min="10763" max="10763" width="12" style="138" customWidth="1"/>
    <col min="10764" max="11008" width="9" style="138"/>
    <col min="11009" max="11009" width="8.28515625" style="138" customWidth="1"/>
    <col min="11010" max="11010" width="48.28515625" style="138" customWidth="1"/>
    <col min="11011" max="11011" width="28" style="138" customWidth="1"/>
    <col min="11012" max="11012" width="9" style="138" hidden="1" customWidth="1"/>
    <col min="11013" max="11013" width="20.5703125" style="138" customWidth="1"/>
    <col min="11014" max="11014" width="11" style="138" customWidth="1"/>
    <col min="11015" max="11015" width="1" style="138" customWidth="1"/>
    <col min="11016" max="11016" width="0.140625" style="138" customWidth="1"/>
    <col min="11017" max="11018" width="9" style="138"/>
    <col min="11019" max="11019" width="12" style="138" customWidth="1"/>
    <col min="11020" max="11264" width="9" style="138"/>
    <col min="11265" max="11265" width="8.28515625" style="138" customWidth="1"/>
    <col min="11266" max="11266" width="48.28515625" style="138" customWidth="1"/>
    <col min="11267" max="11267" width="28" style="138" customWidth="1"/>
    <col min="11268" max="11268" width="9" style="138" hidden="1" customWidth="1"/>
    <col min="11269" max="11269" width="20.5703125" style="138" customWidth="1"/>
    <col min="11270" max="11270" width="11" style="138" customWidth="1"/>
    <col min="11271" max="11271" width="1" style="138" customWidth="1"/>
    <col min="11272" max="11272" width="0.140625" style="138" customWidth="1"/>
    <col min="11273" max="11274" width="9" style="138"/>
    <col min="11275" max="11275" width="12" style="138" customWidth="1"/>
    <col min="11276" max="11520" width="9" style="138"/>
    <col min="11521" max="11521" width="8.28515625" style="138" customWidth="1"/>
    <col min="11522" max="11522" width="48.28515625" style="138" customWidth="1"/>
    <col min="11523" max="11523" width="28" style="138" customWidth="1"/>
    <col min="11524" max="11524" width="9" style="138" hidden="1" customWidth="1"/>
    <col min="11525" max="11525" width="20.5703125" style="138" customWidth="1"/>
    <col min="11526" max="11526" width="11" style="138" customWidth="1"/>
    <col min="11527" max="11527" width="1" style="138" customWidth="1"/>
    <col min="11528" max="11528" width="0.140625" style="138" customWidth="1"/>
    <col min="11529" max="11530" width="9" style="138"/>
    <col min="11531" max="11531" width="12" style="138" customWidth="1"/>
    <col min="11532" max="11776" width="9" style="138"/>
    <col min="11777" max="11777" width="8.28515625" style="138" customWidth="1"/>
    <col min="11778" max="11778" width="48.28515625" style="138" customWidth="1"/>
    <col min="11779" max="11779" width="28" style="138" customWidth="1"/>
    <col min="11780" max="11780" width="9" style="138" hidden="1" customWidth="1"/>
    <col min="11781" max="11781" width="20.5703125" style="138" customWidth="1"/>
    <col min="11782" max="11782" width="11" style="138" customWidth="1"/>
    <col min="11783" max="11783" width="1" style="138" customWidth="1"/>
    <col min="11784" max="11784" width="0.140625" style="138" customWidth="1"/>
    <col min="11785" max="11786" width="9" style="138"/>
    <col min="11787" max="11787" width="12" style="138" customWidth="1"/>
    <col min="11788" max="12032" width="9" style="138"/>
    <col min="12033" max="12033" width="8.28515625" style="138" customWidth="1"/>
    <col min="12034" max="12034" width="48.28515625" style="138" customWidth="1"/>
    <col min="12035" max="12035" width="28" style="138" customWidth="1"/>
    <col min="12036" max="12036" width="9" style="138" hidden="1" customWidth="1"/>
    <col min="12037" max="12037" width="20.5703125" style="138" customWidth="1"/>
    <col min="12038" max="12038" width="11" style="138" customWidth="1"/>
    <col min="12039" max="12039" width="1" style="138" customWidth="1"/>
    <col min="12040" max="12040" width="0.140625" style="138" customWidth="1"/>
    <col min="12041" max="12042" width="9" style="138"/>
    <col min="12043" max="12043" width="12" style="138" customWidth="1"/>
    <col min="12044" max="12288" width="9" style="138"/>
    <col min="12289" max="12289" width="8.28515625" style="138" customWidth="1"/>
    <col min="12290" max="12290" width="48.28515625" style="138" customWidth="1"/>
    <col min="12291" max="12291" width="28" style="138" customWidth="1"/>
    <col min="12292" max="12292" width="9" style="138" hidden="1" customWidth="1"/>
    <col min="12293" max="12293" width="20.5703125" style="138" customWidth="1"/>
    <col min="12294" max="12294" width="11" style="138" customWidth="1"/>
    <col min="12295" max="12295" width="1" style="138" customWidth="1"/>
    <col min="12296" max="12296" width="0.140625" style="138" customWidth="1"/>
    <col min="12297" max="12298" width="9" style="138"/>
    <col min="12299" max="12299" width="12" style="138" customWidth="1"/>
    <col min="12300" max="12544" width="9" style="138"/>
    <col min="12545" max="12545" width="8.28515625" style="138" customWidth="1"/>
    <col min="12546" max="12546" width="48.28515625" style="138" customWidth="1"/>
    <col min="12547" max="12547" width="28" style="138" customWidth="1"/>
    <col min="12548" max="12548" width="9" style="138" hidden="1" customWidth="1"/>
    <col min="12549" max="12549" width="20.5703125" style="138" customWidth="1"/>
    <col min="12550" max="12550" width="11" style="138" customWidth="1"/>
    <col min="12551" max="12551" width="1" style="138" customWidth="1"/>
    <col min="12552" max="12552" width="0.140625" style="138" customWidth="1"/>
    <col min="12553" max="12554" width="9" style="138"/>
    <col min="12555" max="12555" width="12" style="138" customWidth="1"/>
    <col min="12556" max="12800" width="9" style="138"/>
    <col min="12801" max="12801" width="8.28515625" style="138" customWidth="1"/>
    <col min="12802" max="12802" width="48.28515625" style="138" customWidth="1"/>
    <col min="12803" max="12803" width="28" style="138" customWidth="1"/>
    <col min="12804" max="12804" width="9" style="138" hidden="1" customWidth="1"/>
    <col min="12805" max="12805" width="20.5703125" style="138" customWidth="1"/>
    <col min="12806" max="12806" width="11" style="138" customWidth="1"/>
    <col min="12807" max="12807" width="1" style="138" customWidth="1"/>
    <col min="12808" max="12808" width="0.140625" style="138" customWidth="1"/>
    <col min="12809" max="12810" width="9" style="138"/>
    <col min="12811" max="12811" width="12" style="138" customWidth="1"/>
    <col min="12812" max="13056" width="9" style="138"/>
    <col min="13057" max="13057" width="8.28515625" style="138" customWidth="1"/>
    <col min="13058" max="13058" width="48.28515625" style="138" customWidth="1"/>
    <col min="13059" max="13059" width="28" style="138" customWidth="1"/>
    <col min="13060" max="13060" width="9" style="138" hidden="1" customWidth="1"/>
    <col min="13061" max="13061" width="20.5703125" style="138" customWidth="1"/>
    <col min="13062" max="13062" width="11" style="138" customWidth="1"/>
    <col min="13063" max="13063" width="1" style="138" customWidth="1"/>
    <col min="13064" max="13064" width="0.140625" style="138" customWidth="1"/>
    <col min="13065" max="13066" width="9" style="138"/>
    <col min="13067" max="13067" width="12" style="138" customWidth="1"/>
    <col min="13068" max="13312" width="9" style="138"/>
    <col min="13313" max="13313" width="8.28515625" style="138" customWidth="1"/>
    <col min="13314" max="13314" width="48.28515625" style="138" customWidth="1"/>
    <col min="13315" max="13315" width="28" style="138" customWidth="1"/>
    <col min="13316" max="13316" width="9" style="138" hidden="1" customWidth="1"/>
    <col min="13317" max="13317" width="20.5703125" style="138" customWidth="1"/>
    <col min="13318" max="13318" width="11" style="138" customWidth="1"/>
    <col min="13319" max="13319" width="1" style="138" customWidth="1"/>
    <col min="13320" max="13320" width="0.140625" style="138" customWidth="1"/>
    <col min="13321" max="13322" width="9" style="138"/>
    <col min="13323" max="13323" width="12" style="138" customWidth="1"/>
    <col min="13324" max="13568" width="9" style="138"/>
    <col min="13569" max="13569" width="8.28515625" style="138" customWidth="1"/>
    <col min="13570" max="13570" width="48.28515625" style="138" customWidth="1"/>
    <col min="13571" max="13571" width="28" style="138" customWidth="1"/>
    <col min="13572" max="13572" width="9" style="138" hidden="1" customWidth="1"/>
    <col min="13573" max="13573" width="20.5703125" style="138" customWidth="1"/>
    <col min="13574" max="13574" width="11" style="138" customWidth="1"/>
    <col min="13575" max="13575" width="1" style="138" customWidth="1"/>
    <col min="13576" max="13576" width="0.140625" style="138" customWidth="1"/>
    <col min="13577" max="13578" width="9" style="138"/>
    <col min="13579" max="13579" width="12" style="138" customWidth="1"/>
    <col min="13580" max="13824" width="9" style="138"/>
    <col min="13825" max="13825" width="8.28515625" style="138" customWidth="1"/>
    <col min="13826" max="13826" width="48.28515625" style="138" customWidth="1"/>
    <col min="13827" max="13827" width="28" style="138" customWidth="1"/>
    <col min="13828" max="13828" width="9" style="138" hidden="1" customWidth="1"/>
    <col min="13829" max="13829" width="20.5703125" style="138" customWidth="1"/>
    <col min="13830" max="13830" width="11" style="138" customWidth="1"/>
    <col min="13831" max="13831" width="1" style="138" customWidth="1"/>
    <col min="13832" max="13832" width="0.140625" style="138" customWidth="1"/>
    <col min="13833" max="13834" width="9" style="138"/>
    <col min="13835" max="13835" width="12" style="138" customWidth="1"/>
    <col min="13836" max="14080" width="9" style="138"/>
    <col min="14081" max="14081" width="8.28515625" style="138" customWidth="1"/>
    <col min="14082" max="14082" width="48.28515625" style="138" customWidth="1"/>
    <col min="14083" max="14083" width="28" style="138" customWidth="1"/>
    <col min="14084" max="14084" width="9" style="138" hidden="1" customWidth="1"/>
    <col min="14085" max="14085" width="20.5703125" style="138" customWidth="1"/>
    <col min="14086" max="14086" width="11" style="138" customWidth="1"/>
    <col min="14087" max="14087" width="1" style="138" customWidth="1"/>
    <col min="14088" max="14088" width="0.140625" style="138" customWidth="1"/>
    <col min="14089" max="14090" width="9" style="138"/>
    <col min="14091" max="14091" width="12" style="138" customWidth="1"/>
    <col min="14092" max="14336" width="9" style="138"/>
    <col min="14337" max="14337" width="8.28515625" style="138" customWidth="1"/>
    <col min="14338" max="14338" width="48.28515625" style="138" customWidth="1"/>
    <col min="14339" max="14339" width="28" style="138" customWidth="1"/>
    <col min="14340" max="14340" width="9" style="138" hidden="1" customWidth="1"/>
    <col min="14341" max="14341" width="20.5703125" style="138" customWidth="1"/>
    <col min="14342" max="14342" width="11" style="138" customWidth="1"/>
    <col min="14343" max="14343" width="1" style="138" customWidth="1"/>
    <col min="14344" max="14344" width="0.140625" style="138" customWidth="1"/>
    <col min="14345" max="14346" width="9" style="138"/>
    <col min="14347" max="14347" width="12" style="138" customWidth="1"/>
    <col min="14348" max="14592" width="9" style="138"/>
    <col min="14593" max="14593" width="8.28515625" style="138" customWidth="1"/>
    <col min="14594" max="14594" width="48.28515625" style="138" customWidth="1"/>
    <col min="14595" max="14595" width="28" style="138" customWidth="1"/>
    <col min="14596" max="14596" width="9" style="138" hidden="1" customWidth="1"/>
    <col min="14597" max="14597" width="20.5703125" style="138" customWidth="1"/>
    <col min="14598" max="14598" width="11" style="138" customWidth="1"/>
    <col min="14599" max="14599" width="1" style="138" customWidth="1"/>
    <col min="14600" max="14600" width="0.140625" style="138" customWidth="1"/>
    <col min="14601" max="14602" width="9" style="138"/>
    <col min="14603" max="14603" width="12" style="138" customWidth="1"/>
    <col min="14604" max="14848" width="9" style="138"/>
    <col min="14849" max="14849" width="8.28515625" style="138" customWidth="1"/>
    <col min="14850" max="14850" width="48.28515625" style="138" customWidth="1"/>
    <col min="14851" max="14851" width="28" style="138" customWidth="1"/>
    <col min="14852" max="14852" width="9" style="138" hidden="1" customWidth="1"/>
    <col min="14853" max="14853" width="20.5703125" style="138" customWidth="1"/>
    <col min="14854" max="14854" width="11" style="138" customWidth="1"/>
    <col min="14855" max="14855" width="1" style="138" customWidth="1"/>
    <col min="14856" max="14856" width="0.140625" style="138" customWidth="1"/>
    <col min="14857" max="14858" width="9" style="138"/>
    <col min="14859" max="14859" width="12" style="138" customWidth="1"/>
    <col min="14860" max="15104" width="9" style="138"/>
    <col min="15105" max="15105" width="8.28515625" style="138" customWidth="1"/>
    <col min="15106" max="15106" width="48.28515625" style="138" customWidth="1"/>
    <col min="15107" max="15107" width="28" style="138" customWidth="1"/>
    <col min="15108" max="15108" width="9" style="138" hidden="1" customWidth="1"/>
    <col min="15109" max="15109" width="20.5703125" style="138" customWidth="1"/>
    <col min="15110" max="15110" width="11" style="138" customWidth="1"/>
    <col min="15111" max="15111" width="1" style="138" customWidth="1"/>
    <col min="15112" max="15112" width="0.140625" style="138" customWidth="1"/>
    <col min="15113" max="15114" width="9" style="138"/>
    <col min="15115" max="15115" width="12" style="138" customWidth="1"/>
    <col min="15116" max="15360" width="9" style="138"/>
    <col min="15361" max="15361" width="8.28515625" style="138" customWidth="1"/>
    <col min="15362" max="15362" width="48.28515625" style="138" customWidth="1"/>
    <col min="15363" max="15363" width="28" style="138" customWidth="1"/>
    <col min="15364" max="15364" width="9" style="138" hidden="1" customWidth="1"/>
    <col min="15365" max="15365" width="20.5703125" style="138" customWidth="1"/>
    <col min="15366" max="15366" width="11" style="138" customWidth="1"/>
    <col min="15367" max="15367" width="1" style="138" customWidth="1"/>
    <col min="15368" max="15368" width="0.140625" style="138" customWidth="1"/>
    <col min="15369" max="15370" width="9" style="138"/>
    <col min="15371" max="15371" width="12" style="138" customWidth="1"/>
    <col min="15372" max="15616" width="9" style="138"/>
    <col min="15617" max="15617" width="8.28515625" style="138" customWidth="1"/>
    <col min="15618" max="15618" width="48.28515625" style="138" customWidth="1"/>
    <col min="15619" max="15619" width="28" style="138" customWidth="1"/>
    <col min="15620" max="15620" width="9" style="138" hidden="1" customWidth="1"/>
    <col min="15621" max="15621" width="20.5703125" style="138" customWidth="1"/>
    <col min="15622" max="15622" width="11" style="138" customWidth="1"/>
    <col min="15623" max="15623" width="1" style="138" customWidth="1"/>
    <col min="15624" max="15624" width="0.140625" style="138" customWidth="1"/>
    <col min="15625" max="15626" width="9" style="138"/>
    <col min="15627" max="15627" width="12" style="138" customWidth="1"/>
    <col min="15628" max="15872" width="9" style="138"/>
    <col min="15873" max="15873" width="8.28515625" style="138" customWidth="1"/>
    <col min="15874" max="15874" width="48.28515625" style="138" customWidth="1"/>
    <col min="15875" max="15875" width="28" style="138" customWidth="1"/>
    <col min="15876" max="15876" width="9" style="138" hidden="1" customWidth="1"/>
    <col min="15877" max="15877" width="20.5703125" style="138" customWidth="1"/>
    <col min="15878" max="15878" width="11" style="138" customWidth="1"/>
    <col min="15879" max="15879" width="1" style="138" customWidth="1"/>
    <col min="15880" max="15880" width="0.140625" style="138" customWidth="1"/>
    <col min="15881" max="15882" width="9" style="138"/>
    <col min="15883" max="15883" width="12" style="138" customWidth="1"/>
    <col min="15884" max="16128" width="9" style="138"/>
    <col min="16129" max="16129" width="8.28515625" style="138" customWidth="1"/>
    <col min="16130" max="16130" width="48.28515625" style="138" customWidth="1"/>
    <col min="16131" max="16131" width="28" style="138" customWidth="1"/>
    <col min="16132" max="16132" width="9" style="138" hidden="1" customWidth="1"/>
    <col min="16133" max="16133" width="20.5703125" style="138" customWidth="1"/>
    <col min="16134" max="16134" width="11" style="138" customWidth="1"/>
    <col min="16135" max="16135" width="1" style="138" customWidth="1"/>
    <col min="16136" max="16136" width="0.140625" style="138" customWidth="1"/>
    <col min="16137" max="16138" width="9" style="138"/>
    <col min="16139" max="16139" width="12" style="138" customWidth="1"/>
    <col min="16140" max="16384" width="9" style="138"/>
  </cols>
  <sheetData>
    <row r="1" spans="1:13">
      <c r="A1" s="137"/>
      <c r="B1" s="137"/>
      <c r="C1" s="553" t="s">
        <v>555</v>
      </c>
      <c r="D1" s="553"/>
      <c r="E1" s="553"/>
      <c r="F1" s="137"/>
      <c r="G1" s="137"/>
    </row>
    <row r="2" spans="1:13">
      <c r="A2" s="137"/>
      <c r="B2" s="137"/>
      <c r="C2" s="553" t="s">
        <v>556</v>
      </c>
      <c r="D2" s="553"/>
      <c r="E2" s="553"/>
      <c r="F2" s="137"/>
      <c r="G2" s="137"/>
    </row>
    <row r="3" spans="1:13">
      <c r="A3" s="137"/>
      <c r="B3" s="137"/>
      <c r="C3" s="553" t="s">
        <v>557</v>
      </c>
      <c r="D3" s="553"/>
      <c r="E3" s="553"/>
      <c r="F3" s="137"/>
      <c r="G3" s="137"/>
    </row>
    <row r="4" spans="1:13" ht="41.25" customHeight="1">
      <c r="A4" s="137"/>
      <c r="B4" s="139"/>
      <c r="C4" s="554" t="s">
        <v>661</v>
      </c>
      <c r="D4" s="554"/>
      <c r="E4" s="554"/>
      <c r="F4" s="137"/>
      <c r="G4" s="140"/>
    </row>
    <row r="5" spans="1:13" ht="13.5" customHeight="1">
      <c r="A5" s="137"/>
      <c r="B5" s="137"/>
      <c r="C5" s="555" t="s">
        <v>662</v>
      </c>
      <c r="D5" s="555"/>
      <c r="E5" s="555"/>
      <c r="F5" s="137"/>
      <c r="G5" s="137"/>
    </row>
    <row r="6" spans="1:13" ht="21.75" customHeight="1">
      <c r="B6" s="552"/>
      <c r="C6" s="552"/>
      <c r="D6" s="137"/>
      <c r="E6" s="137"/>
      <c r="F6" s="137"/>
      <c r="G6" s="137"/>
      <c r="H6" s="137"/>
      <c r="I6" s="137"/>
      <c r="J6" s="137"/>
      <c r="K6" s="137"/>
      <c r="L6" s="137"/>
      <c r="M6" s="141"/>
    </row>
    <row r="7" spans="1:13"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41"/>
    </row>
    <row r="8" spans="1:13" ht="17.25" customHeight="1">
      <c r="A8" s="142"/>
      <c r="B8" s="546"/>
      <c r="C8" s="546"/>
      <c r="D8" s="142"/>
      <c r="E8" s="142"/>
      <c r="F8" s="142"/>
      <c r="G8" s="142"/>
      <c r="H8" s="143"/>
      <c r="I8" s="143"/>
      <c r="J8" s="143"/>
      <c r="K8" s="143"/>
      <c r="L8" s="143"/>
    </row>
    <row r="9" spans="1:13" ht="53.25" customHeight="1">
      <c r="A9" s="142"/>
      <c r="B9" s="547" t="s">
        <v>638</v>
      </c>
      <c r="C9" s="547"/>
      <c r="D9" s="547"/>
      <c r="E9" s="142"/>
      <c r="F9" s="142"/>
      <c r="G9" s="142"/>
      <c r="H9" s="143"/>
      <c r="I9" s="143"/>
      <c r="J9" s="143"/>
      <c r="K9" s="143"/>
      <c r="L9" s="143"/>
    </row>
    <row r="10" spans="1:13" ht="18.75">
      <c r="A10" s="142"/>
      <c r="B10" s="142"/>
      <c r="C10" s="142"/>
      <c r="D10" s="142"/>
      <c r="E10" s="142"/>
      <c r="F10" s="142"/>
      <c r="G10" s="142"/>
      <c r="H10" s="143"/>
      <c r="I10" s="143"/>
      <c r="J10" s="143"/>
      <c r="K10" s="143"/>
      <c r="L10" s="143"/>
    </row>
    <row r="11" spans="1:13" ht="18.75">
      <c r="A11" s="144" t="s">
        <v>558</v>
      </c>
      <c r="B11" s="144"/>
      <c r="C11" s="144"/>
      <c r="D11" s="145"/>
      <c r="E11" s="142"/>
      <c r="F11" s="142"/>
      <c r="G11" s="142"/>
      <c r="H11" s="143"/>
      <c r="I11" s="143"/>
      <c r="J11" s="143"/>
      <c r="K11" s="143"/>
      <c r="L11" s="143"/>
    </row>
    <row r="12" spans="1:13" ht="18.75">
      <c r="A12" s="146"/>
      <c r="B12" s="146"/>
      <c r="C12" s="146"/>
      <c r="D12" s="147"/>
      <c r="E12" s="142"/>
      <c r="F12" s="142"/>
      <c r="G12" s="142"/>
      <c r="H12" s="143"/>
      <c r="I12" s="143"/>
      <c r="J12" s="143"/>
      <c r="K12" s="143"/>
      <c r="L12" s="143"/>
    </row>
    <row r="13" spans="1:13" ht="64.5" customHeight="1">
      <c r="A13" s="148" t="s">
        <v>559</v>
      </c>
      <c r="B13" s="148" t="s">
        <v>560</v>
      </c>
      <c r="C13" s="149" t="s">
        <v>578</v>
      </c>
      <c r="D13" s="147"/>
      <c r="E13" s="150" t="s">
        <v>561</v>
      </c>
      <c r="F13" s="142"/>
      <c r="G13" s="142"/>
      <c r="H13" s="143"/>
      <c r="I13" s="143"/>
      <c r="J13" s="143"/>
      <c r="K13" s="143"/>
      <c r="L13" s="143"/>
    </row>
    <row r="14" spans="1:13" ht="30.75" customHeight="1">
      <c r="A14" s="151" t="s">
        <v>562</v>
      </c>
      <c r="B14" s="152" t="s">
        <v>563</v>
      </c>
      <c r="C14" s="153">
        <v>0</v>
      </c>
      <c r="D14" s="154"/>
      <c r="E14" s="155" t="s">
        <v>564</v>
      </c>
      <c r="F14" s="142"/>
      <c r="G14" s="142"/>
      <c r="H14" s="143"/>
      <c r="I14" s="143"/>
      <c r="J14" s="143"/>
      <c r="K14" s="143"/>
      <c r="L14" s="143"/>
    </row>
    <row r="15" spans="1:13" ht="48">
      <c r="A15" s="151" t="s">
        <v>565</v>
      </c>
      <c r="B15" s="150" t="s">
        <v>566</v>
      </c>
      <c r="C15" s="153">
        <v>0</v>
      </c>
      <c r="D15" s="154"/>
      <c r="E15" s="155"/>
      <c r="F15" s="142"/>
      <c r="G15" s="142"/>
    </row>
    <row r="16" spans="1:13" ht="50.25" customHeight="1">
      <c r="A16" s="151"/>
      <c r="B16" s="150" t="s">
        <v>567</v>
      </c>
      <c r="C16" s="153">
        <v>0</v>
      </c>
      <c r="D16" s="154"/>
      <c r="E16" s="156"/>
      <c r="F16" s="142"/>
      <c r="G16" s="142"/>
    </row>
    <row r="17" spans="1:7" ht="18.75">
      <c r="A17" s="151" t="s">
        <v>568</v>
      </c>
      <c r="B17" s="152" t="s">
        <v>569</v>
      </c>
      <c r="C17" s="153">
        <v>0</v>
      </c>
      <c r="D17" s="154"/>
      <c r="E17" s="155" t="s">
        <v>564</v>
      </c>
      <c r="F17" s="142"/>
      <c r="G17" s="142"/>
    </row>
    <row r="18" spans="1:7" ht="18.75">
      <c r="A18" s="151"/>
      <c r="B18" s="157" t="s">
        <v>570</v>
      </c>
      <c r="C18" s="158">
        <f>C15+C17</f>
        <v>0</v>
      </c>
      <c r="D18" s="154"/>
      <c r="E18" s="156"/>
      <c r="F18" s="142"/>
      <c r="G18" s="142"/>
    </row>
    <row r="19" spans="1:7">
      <c r="A19" s="159"/>
      <c r="B19" s="159"/>
      <c r="C19" s="159"/>
      <c r="D19" s="160"/>
    </row>
    <row r="20" spans="1:7" ht="15.75" hidden="1">
      <c r="A20" s="146" t="s">
        <v>571</v>
      </c>
      <c r="B20" s="146"/>
      <c r="C20" s="159"/>
      <c r="D20" s="160"/>
    </row>
    <row r="21" spans="1:7" hidden="1">
      <c r="A21" s="159"/>
      <c r="B21" s="159"/>
      <c r="C21" s="159"/>
      <c r="D21" s="160"/>
    </row>
    <row r="22" spans="1:7" ht="31.5" hidden="1">
      <c r="A22" s="152" t="s">
        <v>559</v>
      </c>
      <c r="B22" s="152" t="s">
        <v>572</v>
      </c>
      <c r="C22" s="150" t="s">
        <v>573</v>
      </c>
      <c r="D22" s="160"/>
    </row>
    <row r="23" spans="1:7" ht="32.25" hidden="1">
      <c r="A23" s="151" t="s">
        <v>562</v>
      </c>
      <c r="B23" s="150" t="s">
        <v>574</v>
      </c>
      <c r="C23" s="161"/>
      <c r="D23" s="160"/>
    </row>
    <row r="24" spans="1:7" ht="18.75" hidden="1">
      <c r="A24" s="151" t="s">
        <v>565</v>
      </c>
      <c r="B24" s="152" t="s">
        <v>569</v>
      </c>
      <c r="C24" s="161"/>
      <c r="D24" s="160"/>
    </row>
    <row r="25" spans="1:7" ht="18.75" hidden="1">
      <c r="A25" s="151"/>
      <c r="B25" s="157" t="s">
        <v>570</v>
      </c>
      <c r="C25" s="162">
        <f>C23+C24</f>
        <v>0</v>
      </c>
      <c r="D25" s="160"/>
    </row>
    <row r="26" spans="1:7">
      <c r="A26" s="163"/>
      <c r="B26" s="163"/>
      <c r="C26" s="163"/>
      <c r="D26" s="164"/>
    </row>
    <row r="28" spans="1:7">
      <c r="A28" s="159"/>
      <c r="B28" s="159"/>
      <c r="C28" s="159"/>
      <c r="D28" s="160"/>
    </row>
    <row r="29" spans="1:7" ht="15.75">
      <c r="A29" s="146" t="s">
        <v>571</v>
      </c>
      <c r="B29" s="146"/>
      <c r="C29" s="159"/>
      <c r="D29" s="160"/>
    </row>
    <row r="30" spans="1:7">
      <c r="A30" s="159"/>
      <c r="B30" s="159"/>
      <c r="C30" s="159"/>
      <c r="D30" s="160"/>
    </row>
    <row r="31" spans="1:7" ht="47.25" customHeight="1">
      <c r="A31" s="148" t="s">
        <v>559</v>
      </c>
      <c r="B31" s="148" t="s">
        <v>575</v>
      </c>
      <c r="C31" s="548" t="s">
        <v>639</v>
      </c>
      <c r="D31" s="548"/>
      <c r="E31" s="548"/>
    </row>
    <row r="32" spans="1:7" ht="18.75">
      <c r="A32" s="165">
        <v>1</v>
      </c>
      <c r="B32" s="152" t="s">
        <v>563</v>
      </c>
      <c r="C32" s="544">
        <v>0</v>
      </c>
      <c r="D32" s="544"/>
      <c r="E32" s="544"/>
    </row>
    <row r="33" spans="1:5" ht="47.25">
      <c r="A33" s="151" t="s">
        <v>565</v>
      </c>
      <c r="B33" s="166" t="s">
        <v>566</v>
      </c>
      <c r="C33" s="544">
        <v>0</v>
      </c>
      <c r="D33" s="544"/>
      <c r="E33" s="544"/>
    </row>
    <row r="34" spans="1:5" ht="54.75" customHeight="1">
      <c r="A34" s="151"/>
      <c r="B34" s="150" t="s">
        <v>567</v>
      </c>
      <c r="C34" s="549">
        <v>0</v>
      </c>
      <c r="D34" s="550"/>
      <c r="E34" s="551"/>
    </row>
    <row r="35" spans="1:5" ht="18.75">
      <c r="A35" s="151" t="s">
        <v>568</v>
      </c>
      <c r="B35" s="152" t="s">
        <v>569</v>
      </c>
      <c r="C35" s="544">
        <v>0</v>
      </c>
      <c r="D35" s="544"/>
      <c r="E35" s="544"/>
    </row>
    <row r="36" spans="1:5" ht="18.75">
      <c r="A36" s="151"/>
      <c r="B36" s="157" t="s">
        <v>570</v>
      </c>
      <c r="C36" s="545">
        <f>C32+C33+C35</f>
        <v>0</v>
      </c>
      <c r="D36" s="545"/>
      <c r="E36" s="545"/>
    </row>
    <row r="37" spans="1:5">
      <c r="A37" s="163"/>
      <c r="B37" s="163"/>
      <c r="C37" s="163"/>
      <c r="D37" s="164"/>
    </row>
  </sheetData>
  <mergeCells count="14">
    <mergeCell ref="B6:C6"/>
    <mergeCell ref="C1:E1"/>
    <mergeCell ref="C2:E2"/>
    <mergeCell ref="C3:E3"/>
    <mergeCell ref="C4:E4"/>
    <mergeCell ref="C5:E5"/>
    <mergeCell ref="C35:E35"/>
    <mergeCell ref="C36:E36"/>
    <mergeCell ref="B8:C8"/>
    <mergeCell ref="B9:D9"/>
    <mergeCell ref="C31:E31"/>
    <mergeCell ref="C32:E32"/>
    <mergeCell ref="C33:E33"/>
    <mergeCell ref="C34:E34"/>
  </mergeCells>
  <pageMargins left="0.39370078740157499" right="0" top="0.59055118110236204" bottom="0.59055118110236204" header="0.511811023622047" footer="0.511811023622047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VL43"/>
  <sheetViews>
    <sheetView workbookViewId="0">
      <selection activeCell="B37" sqref="B37"/>
    </sheetView>
  </sheetViews>
  <sheetFormatPr defaultColWidth="9" defaultRowHeight="12.75"/>
  <cols>
    <col min="1" max="1" width="4.5703125" style="167" customWidth="1"/>
    <col min="2" max="2" width="39.140625" style="167" customWidth="1"/>
    <col min="3" max="3" width="21.5703125" style="167" customWidth="1"/>
    <col min="4" max="4" width="5.7109375" style="167" hidden="1" customWidth="1"/>
    <col min="5" max="5" width="20.5703125" style="167" customWidth="1"/>
    <col min="6" max="6" width="13.42578125" style="167" customWidth="1"/>
    <col min="7" max="7" width="14.140625" style="167" customWidth="1"/>
    <col min="8" max="8" width="3.5703125" style="167" customWidth="1"/>
    <col min="9" max="10" width="9" style="167"/>
    <col min="11" max="11" width="12" style="167" customWidth="1"/>
    <col min="12" max="256" width="9" style="167"/>
    <col min="257" max="257" width="4.5703125" style="167" customWidth="1"/>
    <col min="258" max="258" width="39.140625" style="167" customWidth="1"/>
    <col min="259" max="259" width="17.7109375" style="167" customWidth="1"/>
    <col min="260" max="260" width="9" style="167" hidden="1" customWidth="1"/>
    <col min="261" max="261" width="20.5703125" style="167" customWidth="1"/>
    <col min="262" max="262" width="13.42578125" style="167" customWidth="1"/>
    <col min="263" max="263" width="14.140625" style="167" customWidth="1"/>
    <col min="264" max="264" width="3.5703125" style="167" customWidth="1"/>
    <col min="265" max="266" width="9" style="167"/>
    <col min="267" max="267" width="12" style="167" customWidth="1"/>
    <col min="268" max="512" width="9" style="167"/>
    <col min="513" max="513" width="4.5703125" style="167" customWidth="1"/>
    <col min="514" max="514" width="39.140625" style="167" customWidth="1"/>
    <col min="515" max="515" width="17.7109375" style="167" customWidth="1"/>
    <col min="516" max="516" width="9" style="167" hidden="1" customWidth="1"/>
    <col min="517" max="517" width="20.5703125" style="167" customWidth="1"/>
    <col min="518" max="518" width="13.42578125" style="167" customWidth="1"/>
    <col min="519" max="519" width="14.140625" style="167" customWidth="1"/>
    <col min="520" max="520" width="3.5703125" style="167" customWidth="1"/>
    <col min="521" max="522" width="9" style="167"/>
    <col min="523" max="523" width="12" style="167" customWidth="1"/>
    <col min="524" max="768" width="9" style="167"/>
    <col min="769" max="769" width="4.5703125" style="167" customWidth="1"/>
    <col min="770" max="770" width="39.140625" style="167" customWidth="1"/>
    <col min="771" max="771" width="17.7109375" style="167" customWidth="1"/>
    <col min="772" max="772" width="9" style="167" hidden="1" customWidth="1"/>
    <col min="773" max="773" width="20.5703125" style="167" customWidth="1"/>
    <col min="774" max="774" width="13.42578125" style="167" customWidth="1"/>
    <col min="775" max="775" width="14.140625" style="167" customWidth="1"/>
    <col min="776" max="776" width="3.5703125" style="167" customWidth="1"/>
    <col min="777" max="778" width="9" style="167"/>
    <col min="779" max="779" width="12" style="167" customWidth="1"/>
    <col min="780" max="1024" width="9" style="167"/>
    <col min="1025" max="1025" width="4.5703125" style="167" customWidth="1"/>
    <col min="1026" max="1026" width="39.140625" style="167" customWidth="1"/>
    <col min="1027" max="1027" width="17.7109375" style="167" customWidth="1"/>
    <col min="1028" max="1028" width="9" style="167" hidden="1" customWidth="1"/>
    <col min="1029" max="1029" width="20.5703125" style="167" customWidth="1"/>
    <col min="1030" max="1030" width="13.42578125" style="167" customWidth="1"/>
    <col min="1031" max="1031" width="14.140625" style="167" customWidth="1"/>
    <col min="1032" max="1032" width="3.5703125" style="167" customWidth="1"/>
    <col min="1033" max="1034" width="9" style="167"/>
    <col min="1035" max="1035" width="12" style="167" customWidth="1"/>
    <col min="1036" max="1280" width="9" style="167"/>
    <col min="1281" max="1281" width="4.5703125" style="167" customWidth="1"/>
    <col min="1282" max="1282" width="39.140625" style="167" customWidth="1"/>
    <col min="1283" max="1283" width="17.7109375" style="167" customWidth="1"/>
    <col min="1284" max="1284" width="9" style="167" hidden="1" customWidth="1"/>
    <col min="1285" max="1285" width="20.5703125" style="167" customWidth="1"/>
    <col min="1286" max="1286" width="13.42578125" style="167" customWidth="1"/>
    <col min="1287" max="1287" width="14.140625" style="167" customWidth="1"/>
    <col min="1288" max="1288" width="3.5703125" style="167" customWidth="1"/>
    <col min="1289" max="1290" width="9" style="167"/>
    <col min="1291" max="1291" width="12" style="167" customWidth="1"/>
    <col min="1292" max="1536" width="9" style="167"/>
    <col min="1537" max="1537" width="4.5703125" style="167" customWidth="1"/>
    <col min="1538" max="1538" width="39.140625" style="167" customWidth="1"/>
    <col min="1539" max="1539" width="17.7109375" style="167" customWidth="1"/>
    <col min="1540" max="1540" width="9" style="167" hidden="1" customWidth="1"/>
    <col min="1541" max="1541" width="20.5703125" style="167" customWidth="1"/>
    <col min="1542" max="1542" width="13.42578125" style="167" customWidth="1"/>
    <col min="1543" max="1543" width="14.140625" style="167" customWidth="1"/>
    <col min="1544" max="1544" width="3.5703125" style="167" customWidth="1"/>
    <col min="1545" max="1546" width="9" style="167"/>
    <col min="1547" max="1547" width="12" style="167" customWidth="1"/>
    <col min="1548" max="1792" width="9" style="167"/>
    <col min="1793" max="1793" width="4.5703125" style="167" customWidth="1"/>
    <col min="1794" max="1794" width="39.140625" style="167" customWidth="1"/>
    <col min="1795" max="1795" width="17.7109375" style="167" customWidth="1"/>
    <col min="1796" max="1796" width="9" style="167" hidden="1" customWidth="1"/>
    <col min="1797" max="1797" width="20.5703125" style="167" customWidth="1"/>
    <col min="1798" max="1798" width="13.42578125" style="167" customWidth="1"/>
    <col min="1799" max="1799" width="14.140625" style="167" customWidth="1"/>
    <col min="1800" max="1800" width="3.5703125" style="167" customWidth="1"/>
    <col min="1801" max="1802" width="9" style="167"/>
    <col min="1803" max="1803" width="12" style="167" customWidth="1"/>
    <col min="1804" max="2048" width="9" style="167"/>
    <col min="2049" max="2049" width="4.5703125" style="167" customWidth="1"/>
    <col min="2050" max="2050" width="39.140625" style="167" customWidth="1"/>
    <col min="2051" max="2051" width="17.7109375" style="167" customWidth="1"/>
    <col min="2052" max="2052" width="9" style="167" hidden="1" customWidth="1"/>
    <col min="2053" max="2053" width="20.5703125" style="167" customWidth="1"/>
    <col min="2054" max="2054" width="13.42578125" style="167" customWidth="1"/>
    <col min="2055" max="2055" width="14.140625" style="167" customWidth="1"/>
    <col min="2056" max="2056" width="3.5703125" style="167" customWidth="1"/>
    <col min="2057" max="2058" width="9" style="167"/>
    <col min="2059" max="2059" width="12" style="167" customWidth="1"/>
    <col min="2060" max="2304" width="9" style="167"/>
    <col min="2305" max="2305" width="4.5703125" style="167" customWidth="1"/>
    <col min="2306" max="2306" width="39.140625" style="167" customWidth="1"/>
    <col min="2307" max="2307" width="17.7109375" style="167" customWidth="1"/>
    <col min="2308" max="2308" width="9" style="167" hidden="1" customWidth="1"/>
    <col min="2309" max="2309" width="20.5703125" style="167" customWidth="1"/>
    <col min="2310" max="2310" width="13.42578125" style="167" customWidth="1"/>
    <col min="2311" max="2311" width="14.140625" style="167" customWidth="1"/>
    <col min="2312" max="2312" width="3.5703125" style="167" customWidth="1"/>
    <col min="2313" max="2314" width="9" style="167"/>
    <col min="2315" max="2315" width="12" style="167" customWidth="1"/>
    <col min="2316" max="2560" width="9" style="167"/>
    <col min="2561" max="2561" width="4.5703125" style="167" customWidth="1"/>
    <col min="2562" max="2562" width="39.140625" style="167" customWidth="1"/>
    <col min="2563" max="2563" width="17.7109375" style="167" customWidth="1"/>
    <col min="2564" max="2564" width="9" style="167" hidden="1" customWidth="1"/>
    <col min="2565" max="2565" width="20.5703125" style="167" customWidth="1"/>
    <col min="2566" max="2566" width="13.42578125" style="167" customWidth="1"/>
    <col min="2567" max="2567" width="14.140625" style="167" customWidth="1"/>
    <col min="2568" max="2568" width="3.5703125" style="167" customWidth="1"/>
    <col min="2569" max="2570" width="9" style="167"/>
    <col min="2571" max="2571" width="12" style="167" customWidth="1"/>
    <col min="2572" max="2816" width="9" style="167"/>
    <col min="2817" max="2817" width="4.5703125" style="167" customWidth="1"/>
    <col min="2818" max="2818" width="39.140625" style="167" customWidth="1"/>
    <col min="2819" max="2819" width="17.7109375" style="167" customWidth="1"/>
    <col min="2820" max="2820" width="9" style="167" hidden="1" customWidth="1"/>
    <col min="2821" max="2821" width="20.5703125" style="167" customWidth="1"/>
    <col min="2822" max="2822" width="13.42578125" style="167" customWidth="1"/>
    <col min="2823" max="2823" width="14.140625" style="167" customWidth="1"/>
    <col min="2824" max="2824" width="3.5703125" style="167" customWidth="1"/>
    <col min="2825" max="2826" width="9" style="167"/>
    <col min="2827" max="2827" width="12" style="167" customWidth="1"/>
    <col min="2828" max="3072" width="9" style="167"/>
    <col min="3073" max="3073" width="4.5703125" style="167" customWidth="1"/>
    <col min="3074" max="3074" width="39.140625" style="167" customWidth="1"/>
    <col min="3075" max="3075" width="17.7109375" style="167" customWidth="1"/>
    <col min="3076" max="3076" width="9" style="167" hidden="1" customWidth="1"/>
    <col min="3077" max="3077" width="20.5703125" style="167" customWidth="1"/>
    <col min="3078" max="3078" width="13.42578125" style="167" customWidth="1"/>
    <col min="3079" max="3079" width="14.140625" style="167" customWidth="1"/>
    <col min="3080" max="3080" width="3.5703125" style="167" customWidth="1"/>
    <col min="3081" max="3082" width="9" style="167"/>
    <col min="3083" max="3083" width="12" style="167" customWidth="1"/>
    <col min="3084" max="3328" width="9" style="167"/>
    <col min="3329" max="3329" width="4.5703125" style="167" customWidth="1"/>
    <col min="3330" max="3330" width="39.140625" style="167" customWidth="1"/>
    <col min="3331" max="3331" width="17.7109375" style="167" customWidth="1"/>
    <col min="3332" max="3332" width="9" style="167" hidden="1" customWidth="1"/>
    <col min="3333" max="3333" width="20.5703125" style="167" customWidth="1"/>
    <col min="3334" max="3334" width="13.42578125" style="167" customWidth="1"/>
    <col min="3335" max="3335" width="14.140625" style="167" customWidth="1"/>
    <col min="3336" max="3336" width="3.5703125" style="167" customWidth="1"/>
    <col min="3337" max="3338" width="9" style="167"/>
    <col min="3339" max="3339" width="12" style="167" customWidth="1"/>
    <col min="3340" max="3584" width="9" style="167"/>
    <col min="3585" max="3585" width="4.5703125" style="167" customWidth="1"/>
    <col min="3586" max="3586" width="39.140625" style="167" customWidth="1"/>
    <col min="3587" max="3587" width="17.7109375" style="167" customWidth="1"/>
    <col min="3588" max="3588" width="9" style="167" hidden="1" customWidth="1"/>
    <col min="3589" max="3589" width="20.5703125" style="167" customWidth="1"/>
    <col min="3590" max="3590" width="13.42578125" style="167" customWidth="1"/>
    <col min="3591" max="3591" width="14.140625" style="167" customWidth="1"/>
    <col min="3592" max="3592" width="3.5703125" style="167" customWidth="1"/>
    <col min="3593" max="3594" width="9" style="167"/>
    <col min="3595" max="3595" width="12" style="167" customWidth="1"/>
    <col min="3596" max="3840" width="9" style="167"/>
    <col min="3841" max="3841" width="4.5703125" style="167" customWidth="1"/>
    <col min="3842" max="3842" width="39.140625" style="167" customWidth="1"/>
    <col min="3843" max="3843" width="17.7109375" style="167" customWidth="1"/>
    <col min="3844" max="3844" width="9" style="167" hidden="1" customWidth="1"/>
    <col min="3845" max="3845" width="20.5703125" style="167" customWidth="1"/>
    <col min="3846" max="3846" width="13.42578125" style="167" customWidth="1"/>
    <col min="3847" max="3847" width="14.140625" style="167" customWidth="1"/>
    <col min="3848" max="3848" width="3.5703125" style="167" customWidth="1"/>
    <col min="3849" max="3850" width="9" style="167"/>
    <col min="3851" max="3851" width="12" style="167" customWidth="1"/>
    <col min="3852" max="4096" width="9" style="167"/>
    <col min="4097" max="4097" width="4.5703125" style="167" customWidth="1"/>
    <col min="4098" max="4098" width="39.140625" style="167" customWidth="1"/>
    <col min="4099" max="4099" width="17.7109375" style="167" customWidth="1"/>
    <col min="4100" max="4100" width="9" style="167" hidden="1" customWidth="1"/>
    <col min="4101" max="4101" width="20.5703125" style="167" customWidth="1"/>
    <col min="4102" max="4102" width="13.42578125" style="167" customWidth="1"/>
    <col min="4103" max="4103" width="14.140625" style="167" customWidth="1"/>
    <col min="4104" max="4104" width="3.5703125" style="167" customWidth="1"/>
    <col min="4105" max="4106" width="9" style="167"/>
    <col min="4107" max="4107" width="12" style="167" customWidth="1"/>
    <col min="4108" max="4352" width="9" style="167"/>
    <col min="4353" max="4353" width="4.5703125" style="167" customWidth="1"/>
    <col min="4354" max="4354" width="39.140625" style="167" customWidth="1"/>
    <col min="4355" max="4355" width="17.7109375" style="167" customWidth="1"/>
    <col min="4356" max="4356" width="9" style="167" hidden="1" customWidth="1"/>
    <col min="4357" max="4357" width="20.5703125" style="167" customWidth="1"/>
    <col min="4358" max="4358" width="13.42578125" style="167" customWidth="1"/>
    <col min="4359" max="4359" width="14.140625" style="167" customWidth="1"/>
    <col min="4360" max="4360" width="3.5703125" style="167" customWidth="1"/>
    <col min="4361" max="4362" width="9" style="167"/>
    <col min="4363" max="4363" width="12" style="167" customWidth="1"/>
    <col min="4364" max="4608" width="9" style="167"/>
    <col min="4609" max="4609" width="4.5703125" style="167" customWidth="1"/>
    <col min="4610" max="4610" width="39.140625" style="167" customWidth="1"/>
    <col min="4611" max="4611" width="17.7109375" style="167" customWidth="1"/>
    <col min="4612" max="4612" width="9" style="167" hidden="1" customWidth="1"/>
    <col min="4613" max="4613" width="20.5703125" style="167" customWidth="1"/>
    <col min="4614" max="4614" width="13.42578125" style="167" customWidth="1"/>
    <col min="4615" max="4615" width="14.140625" style="167" customWidth="1"/>
    <col min="4616" max="4616" width="3.5703125" style="167" customWidth="1"/>
    <col min="4617" max="4618" width="9" style="167"/>
    <col min="4619" max="4619" width="12" style="167" customWidth="1"/>
    <col min="4620" max="4864" width="9" style="167"/>
    <col min="4865" max="4865" width="4.5703125" style="167" customWidth="1"/>
    <col min="4866" max="4866" width="39.140625" style="167" customWidth="1"/>
    <col min="4867" max="4867" width="17.7109375" style="167" customWidth="1"/>
    <col min="4868" max="4868" width="9" style="167" hidden="1" customWidth="1"/>
    <col min="4869" max="4869" width="20.5703125" style="167" customWidth="1"/>
    <col min="4870" max="4870" width="13.42578125" style="167" customWidth="1"/>
    <col min="4871" max="4871" width="14.140625" style="167" customWidth="1"/>
    <col min="4872" max="4872" width="3.5703125" style="167" customWidth="1"/>
    <col min="4873" max="4874" width="9" style="167"/>
    <col min="4875" max="4875" width="12" style="167" customWidth="1"/>
    <col min="4876" max="5120" width="9" style="167"/>
    <col min="5121" max="5121" width="4.5703125" style="167" customWidth="1"/>
    <col min="5122" max="5122" width="39.140625" style="167" customWidth="1"/>
    <col min="5123" max="5123" width="17.7109375" style="167" customWidth="1"/>
    <col min="5124" max="5124" width="9" style="167" hidden="1" customWidth="1"/>
    <col min="5125" max="5125" width="20.5703125" style="167" customWidth="1"/>
    <col min="5126" max="5126" width="13.42578125" style="167" customWidth="1"/>
    <col min="5127" max="5127" width="14.140625" style="167" customWidth="1"/>
    <col min="5128" max="5128" width="3.5703125" style="167" customWidth="1"/>
    <col min="5129" max="5130" width="9" style="167"/>
    <col min="5131" max="5131" width="12" style="167" customWidth="1"/>
    <col min="5132" max="5376" width="9" style="167"/>
    <col min="5377" max="5377" width="4.5703125" style="167" customWidth="1"/>
    <col min="5378" max="5378" width="39.140625" style="167" customWidth="1"/>
    <col min="5379" max="5379" width="17.7109375" style="167" customWidth="1"/>
    <col min="5380" max="5380" width="9" style="167" hidden="1" customWidth="1"/>
    <col min="5381" max="5381" width="20.5703125" style="167" customWidth="1"/>
    <col min="5382" max="5382" width="13.42578125" style="167" customWidth="1"/>
    <col min="5383" max="5383" width="14.140625" style="167" customWidth="1"/>
    <col min="5384" max="5384" width="3.5703125" style="167" customWidth="1"/>
    <col min="5385" max="5386" width="9" style="167"/>
    <col min="5387" max="5387" width="12" style="167" customWidth="1"/>
    <col min="5388" max="5632" width="9" style="167"/>
    <col min="5633" max="5633" width="4.5703125" style="167" customWidth="1"/>
    <col min="5634" max="5634" width="39.140625" style="167" customWidth="1"/>
    <col min="5635" max="5635" width="17.7109375" style="167" customWidth="1"/>
    <col min="5636" max="5636" width="9" style="167" hidden="1" customWidth="1"/>
    <col min="5637" max="5637" width="20.5703125" style="167" customWidth="1"/>
    <col min="5638" max="5638" width="13.42578125" style="167" customWidth="1"/>
    <col min="5639" max="5639" width="14.140625" style="167" customWidth="1"/>
    <col min="5640" max="5640" width="3.5703125" style="167" customWidth="1"/>
    <col min="5641" max="5642" width="9" style="167"/>
    <col min="5643" max="5643" width="12" style="167" customWidth="1"/>
    <col min="5644" max="5888" width="9" style="167"/>
    <col min="5889" max="5889" width="4.5703125" style="167" customWidth="1"/>
    <col min="5890" max="5890" width="39.140625" style="167" customWidth="1"/>
    <col min="5891" max="5891" width="17.7109375" style="167" customWidth="1"/>
    <col min="5892" max="5892" width="9" style="167" hidden="1" customWidth="1"/>
    <col min="5893" max="5893" width="20.5703125" style="167" customWidth="1"/>
    <col min="5894" max="5894" width="13.42578125" style="167" customWidth="1"/>
    <col min="5895" max="5895" width="14.140625" style="167" customWidth="1"/>
    <col min="5896" max="5896" width="3.5703125" style="167" customWidth="1"/>
    <col min="5897" max="5898" width="9" style="167"/>
    <col min="5899" max="5899" width="12" style="167" customWidth="1"/>
    <col min="5900" max="6144" width="9" style="167"/>
    <col min="6145" max="6145" width="4.5703125" style="167" customWidth="1"/>
    <col min="6146" max="6146" width="39.140625" style="167" customWidth="1"/>
    <col min="6147" max="6147" width="17.7109375" style="167" customWidth="1"/>
    <col min="6148" max="6148" width="9" style="167" hidden="1" customWidth="1"/>
    <col min="6149" max="6149" width="20.5703125" style="167" customWidth="1"/>
    <col min="6150" max="6150" width="13.42578125" style="167" customWidth="1"/>
    <col min="6151" max="6151" width="14.140625" style="167" customWidth="1"/>
    <col min="6152" max="6152" width="3.5703125" style="167" customWidth="1"/>
    <col min="6153" max="6154" width="9" style="167"/>
    <col min="6155" max="6155" width="12" style="167" customWidth="1"/>
    <col min="6156" max="6400" width="9" style="167"/>
    <col min="6401" max="6401" width="4.5703125" style="167" customWidth="1"/>
    <col min="6402" max="6402" width="39.140625" style="167" customWidth="1"/>
    <col min="6403" max="6403" width="17.7109375" style="167" customWidth="1"/>
    <col min="6404" max="6404" width="9" style="167" hidden="1" customWidth="1"/>
    <col min="6405" max="6405" width="20.5703125" style="167" customWidth="1"/>
    <col min="6406" max="6406" width="13.42578125" style="167" customWidth="1"/>
    <col min="6407" max="6407" width="14.140625" style="167" customWidth="1"/>
    <col min="6408" max="6408" width="3.5703125" style="167" customWidth="1"/>
    <col min="6409" max="6410" width="9" style="167"/>
    <col min="6411" max="6411" width="12" style="167" customWidth="1"/>
    <col min="6412" max="6656" width="9" style="167"/>
    <col min="6657" max="6657" width="4.5703125" style="167" customWidth="1"/>
    <col min="6658" max="6658" width="39.140625" style="167" customWidth="1"/>
    <col min="6659" max="6659" width="17.7109375" style="167" customWidth="1"/>
    <col min="6660" max="6660" width="9" style="167" hidden="1" customWidth="1"/>
    <col min="6661" max="6661" width="20.5703125" style="167" customWidth="1"/>
    <col min="6662" max="6662" width="13.42578125" style="167" customWidth="1"/>
    <col min="6663" max="6663" width="14.140625" style="167" customWidth="1"/>
    <col min="6664" max="6664" width="3.5703125" style="167" customWidth="1"/>
    <col min="6665" max="6666" width="9" style="167"/>
    <col min="6667" max="6667" width="12" style="167" customWidth="1"/>
    <col min="6668" max="6912" width="9" style="167"/>
    <col min="6913" max="6913" width="4.5703125" style="167" customWidth="1"/>
    <col min="6914" max="6914" width="39.140625" style="167" customWidth="1"/>
    <col min="6915" max="6915" width="17.7109375" style="167" customWidth="1"/>
    <col min="6916" max="6916" width="9" style="167" hidden="1" customWidth="1"/>
    <col min="6917" max="6917" width="20.5703125" style="167" customWidth="1"/>
    <col min="6918" max="6918" width="13.42578125" style="167" customWidth="1"/>
    <col min="6919" max="6919" width="14.140625" style="167" customWidth="1"/>
    <col min="6920" max="6920" width="3.5703125" style="167" customWidth="1"/>
    <col min="6921" max="6922" width="9" style="167"/>
    <col min="6923" max="6923" width="12" style="167" customWidth="1"/>
    <col min="6924" max="7168" width="9" style="167"/>
    <col min="7169" max="7169" width="4.5703125" style="167" customWidth="1"/>
    <col min="7170" max="7170" width="39.140625" style="167" customWidth="1"/>
    <col min="7171" max="7171" width="17.7109375" style="167" customWidth="1"/>
    <col min="7172" max="7172" width="9" style="167" hidden="1" customWidth="1"/>
    <col min="7173" max="7173" width="20.5703125" style="167" customWidth="1"/>
    <col min="7174" max="7174" width="13.42578125" style="167" customWidth="1"/>
    <col min="7175" max="7175" width="14.140625" style="167" customWidth="1"/>
    <col min="7176" max="7176" width="3.5703125" style="167" customWidth="1"/>
    <col min="7177" max="7178" width="9" style="167"/>
    <col min="7179" max="7179" width="12" style="167" customWidth="1"/>
    <col min="7180" max="7424" width="9" style="167"/>
    <col min="7425" max="7425" width="4.5703125" style="167" customWidth="1"/>
    <col min="7426" max="7426" width="39.140625" style="167" customWidth="1"/>
    <col min="7427" max="7427" width="17.7109375" style="167" customWidth="1"/>
    <col min="7428" max="7428" width="9" style="167" hidden="1" customWidth="1"/>
    <col min="7429" max="7429" width="20.5703125" style="167" customWidth="1"/>
    <col min="7430" max="7430" width="13.42578125" style="167" customWidth="1"/>
    <col min="7431" max="7431" width="14.140625" style="167" customWidth="1"/>
    <col min="7432" max="7432" width="3.5703125" style="167" customWidth="1"/>
    <col min="7433" max="7434" width="9" style="167"/>
    <col min="7435" max="7435" width="12" style="167" customWidth="1"/>
    <col min="7436" max="7680" width="9" style="167"/>
    <col min="7681" max="7681" width="4.5703125" style="167" customWidth="1"/>
    <col min="7682" max="7682" width="39.140625" style="167" customWidth="1"/>
    <col min="7683" max="7683" width="17.7109375" style="167" customWidth="1"/>
    <col min="7684" max="7684" width="9" style="167" hidden="1" customWidth="1"/>
    <col min="7685" max="7685" width="20.5703125" style="167" customWidth="1"/>
    <col min="7686" max="7686" width="13.42578125" style="167" customWidth="1"/>
    <col min="7687" max="7687" width="14.140625" style="167" customWidth="1"/>
    <col min="7688" max="7688" width="3.5703125" style="167" customWidth="1"/>
    <col min="7689" max="7690" width="9" style="167"/>
    <col min="7691" max="7691" width="12" style="167" customWidth="1"/>
    <col min="7692" max="7936" width="9" style="167"/>
    <col min="7937" max="7937" width="4.5703125" style="167" customWidth="1"/>
    <col min="7938" max="7938" width="39.140625" style="167" customWidth="1"/>
    <col min="7939" max="7939" width="17.7109375" style="167" customWidth="1"/>
    <col min="7940" max="7940" width="9" style="167" hidden="1" customWidth="1"/>
    <col min="7941" max="7941" width="20.5703125" style="167" customWidth="1"/>
    <col min="7942" max="7942" width="13.42578125" style="167" customWidth="1"/>
    <col min="7943" max="7943" width="14.140625" style="167" customWidth="1"/>
    <col min="7944" max="7944" width="3.5703125" style="167" customWidth="1"/>
    <col min="7945" max="7946" width="9" style="167"/>
    <col min="7947" max="7947" width="12" style="167" customWidth="1"/>
    <col min="7948" max="8192" width="9" style="167"/>
    <col min="8193" max="8193" width="4.5703125" style="167" customWidth="1"/>
    <col min="8194" max="8194" width="39.140625" style="167" customWidth="1"/>
    <col min="8195" max="8195" width="17.7109375" style="167" customWidth="1"/>
    <col min="8196" max="8196" width="9" style="167" hidden="1" customWidth="1"/>
    <col min="8197" max="8197" width="20.5703125" style="167" customWidth="1"/>
    <col min="8198" max="8198" width="13.42578125" style="167" customWidth="1"/>
    <col min="8199" max="8199" width="14.140625" style="167" customWidth="1"/>
    <col min="8200" max="8200" width="3.5703125" style="167" customWidth="1"/>
    <col min="8201" max="8202" width="9" style="167"/>
    <col min="8203" max="8203" width="12" style="167" customWidth="1"/>
    <col min="8204" max="8448" width="9" style="167"/>
    <col min="8449" max="8449" width="4.5703125" style="167" customWidth="1"/>
    <col min="8450" max="8450" width="39.140625" style="167" customWidth="1"/>
    <col min="8451" max="8451" width="17.7109375" style="167" customWidth="1"/>
    <col min="8452" max="8452" width="9" style="167" hidden="1" customWidth="1"/>
    <col min="8453" max="8453" width="20.5703125" style="167" customWidth="1"/>
    <col min="8454" max="8454" width="13.42578125" style="167" customWidth="1"/>
    <col min="8455" max="8455" width="14.140625" style="167" customWidth="1"/>
    <col min="8456" max="8456" width="3.5703125" style="167" customWidth="1"/>
    <col min="8457" max="8458" width="9" style="167"/>
    <col min="8459" max="8459" width="12" style="167" customWidth="1"/>
    <col min="8460" max="8704" width="9" style="167"/>
    <col min="8705" max="8705" width="4.5703125" style="167" customWidth="1"/>
    <col min="8706" max="8706" width="39.140625" style="167" customWidth="1"/>
    <col min="8707" max="8707" width="17.7109375" style="167" customWidth="1"/>
    <col min="8708" max="8708" width="9" style="167" hidden="1" customWidth="1"/>
    <col min="8709" max="8709" width="20.5703125" style="167" customWidth="1"/>
    <col min="8710" max="8710" width="13.42578125" style="167" customWidth="1"/>
    <col min="8711" max="8711" width="14.140625" style="167" customWidth="1"/>
    <col min="8712" max="8712" width="3.5703125" style="167" customWidth="1"/>
    <col min="8713" max="8714" width="9" style="167"/>
    <col min="8715" max="8715" width="12" style="167" customWidth="1"/>
    <col min="8716" max="8960" width="9" style="167"/>
    <col min="8961" max="8961" width="4.5703125" style="167" customWidth="1"/>
    <col min="8962" max="8962" width="39.140625" style="167" customWidth="1"/>
    <col min="8963" max="8963" width="17.7109375" style="167" customWidth="1"/>
    <col min="8964" max="8964" width="9" style="167" hidden="1" customWidth="1"/>
    <col min="8965" max="8965" width="20.5703125" style="167" customWidth="1"/>
    <col min="8966" max="8966" width="13.42578125" style="167" customWidth="1"/>
    <col min="8967" max="8967" width="14.140625" style="167" customWidth="1"/>
    <col min="8968" max="8968" width="3.5703125" style="167" customWidth="1"/>
    <col min="8969" max="8970" width="9" style="167"/>
    <col min="8971" max="8971" width="12" style="167" customWidth="1"/>
    <col min="8972" max="9216" width="9" style="167"/>
    <col min="9217" max="9217" width="4.5703125" style="167" customWidth="1"/>
    <col min="9218" max="9218" width="39.140625" style="167" customWidth="1"/>
    <col min="9219" max="9219" width="17.7109375" style="167" customWidth="1"/>
    <col min="9220" max="9220" width="9" style="167" hidden="1" customWidth="1"/>
    <col min="9221" max="9221" width="20.5703125" style="167" customWidth="1"/>
    <col min="9222" max="9222" width="13.42578125" style="167" customWidth="1"/>
    <col min="9223" max="9223" width="14.140625" style="167" customWidth="1"/>
    <col min="9224" max="9224" width="3.5703125" style="167" customWidth="1"/>
    <col min="9225" max="9226" width="9" style="167"/>
    <col min="9227" max="9227" width="12" style="167" customWidth="1"/>
    <col min="9228" max="9472" width="9" style="167"/>
    <col min="9473" max="9473" width="4.5703125" style="167" customWidth="1"/>
    <col min="9474" max="9474" width="39.140625" style="167" customWidth="1"/>
    <col min="9475" max="9475" width="17.7109375" style="167" customWidth="1"/>
    <col min="9476" max="9476" width="9" style="167" hidden="1" customWidth="1"/>
    <col min="9477" max="9477" width="20.5703125" style="167" customWidth="1"/>
    <col min="9478" max="9478" width="13.42578125" style="167" customWidth="1"/>
    <col min="9479" max="9479" width="14.140625" style="167" customWidth="1"/>
    <col min="9480" max="9480" width="3.5703125" style="167" customWidth="1"/>
    <col min="9481" max="9482" width="9" style="167"/>
    <col min="9483" max="9483" width="12" style="167" customWidth="1"/>
    <col min="9484" max="9728" width="9" style="167"/>
    <col min="9729" max="9729" width="4.5703125" style="167" customWidth="1"/>
    <col min="9730" max="9730" width="39.140625" style="167" customWidth="1"/>
    <col min="9731" max="9731" width="17.7109375" style="167" customWidth="1"/>
    <col min="9732" max="9732" width="9" style="167" hidden="1" customWidth="1"/>
    <col min="9733" max="9733" width="20.5703125" style="167" customWidth="1"/>
    <col min="9734" max="9734" width="13.42578125" style="167" customWidth="1"/>
    <col min="9735" max="9735" width="14.140625" style="167" customWidth="1"/>
    <col min="9736" max="9736" width="3.5703125" style="167" customWidth="1"/>
    <col min="9737" max="9738" width="9" style="167"/>
    <col min="9739" max="9739" width="12" style="167" customWidth="1"/>
    <col min="9740" max="9984" width="9" style="167"/>
    <col min="9985" max="9985" width="4.5703125" style="167" customWidth="1"/>
    <col min="9986" max="9986" width="39.140625" style="167" customWidth="1"/>
    <col min="9987" max="9987" width="17.7109375" style="167" customWidth="1"/>
    <col min="9988" max="9988" width="9" style="167" hidden="1" customWidth="1"/>
    <col min="9989" max="9989" width="20.5703125" style="167" customWidth="1"/>
    <col min="9990" max="9990" width="13.42578125" style="167" customWidth="1"/>
    <col min="9991" max="9991" width="14.140625" style="167" customWidth="1"/>
    <col min="9992" max="9992" width="3.5703125" style="167" customWidth="1"/>
    <col min="9993" max="9994" width="9" style="167"/>
    <col min="9995" max="9995" width="12" style="167" customWidth="1"/>
    <col min="9996" max="10240" width="9" style="167"/>
    <col min="10241" max="10241" width="4.5703125" style="167" customWidth="1"/>
    <col min="10242" max="10242" width="39.140625" style="167" customWidth="1"/>
    <col min="10243" max="10243" width="17.7109375" style="167" customWidth="1"/>
    <col min="10244" max="10244" width="9" style="167" hidden="1" customWidth="1"/>
    <col min="10245" max="10245" width="20.5703125" style="167" customWidth="1"/>
    <col min="10246" max="10246" width="13.42578125" style="167" customWidth="1"/>
    <col min="10247" max="10247" width="14.140625" style="167" customWidth="1"/>
    <col min="10248" max="10248" width="3.5703125" style="167" customWidth="1"/>
    <col min="10249" max="10250" width="9" style="167"/>
    <col min="10251" max="10251" width="12" style="167" customWidth="1"/>
    <col min="10252" max="10496" width="9" style="167"/>
    <col min="10497" max="10497" width="4.5703125" style="167" customWidth="1"/>
    <col min="10498" max="10498" width="39.140625" style="167" customWidth="1"/>
    <col min="10499" max="10499" width="17.7109375" style="167" customWidth="1"/>
    <col min="10500" max="10500" width="9" style="167" hidden="1" customWidth="1"/>
    <col min="10501" max="10501" width="20.5703125" style="167" customWidth="1"/>
    <col min="10502" max="10502" width="13.42578125" style="167" customWidth="1"/>
    <col min="10503" max="10503" width="14.140625" style="167" customWidth="1"/>
    <col min="10504" max="10504" width="3.5703125" style="167" customWidth="1"/>
    <col min="10505" max="10506" width="9" style="167"/>
    <col min="10507" max="10507" width="12" style="167" customWidth="1"/>
    <col min="10508" max="10752" width="9" style="167"/>
    <col min="10753" max="10753" width="4.5703125" style="167" customWidth="1"/>
    <col min="10754" max="10754" width="39.140625" style="167" customWidth="1"/>
    <col min="10755" max="10755" width="17.7109375" style="167" customWidth="1"/>
    <col min="10756" max="10756" width="9" style="167" hidden="1" customWidth="1"/>
    <col min="10757" max="10757" width="20.5703125" style="167" customWidth="1"/>
    <col min="10758" max="10758" width="13.42578125" style="167" customWidth="1"/>
    <col min="10759" max="10759" width="14.140625" style="167" customWidth="1"/>
    <col min="10760" max="10760" width="3.5703125" style="167" customWidth="1"/>
    <col min="10761" max="10762" width="9" style="167"/>
    <col min="10763" max="10763" width="12" style="167" customWidth="1"/>
    <col min="10764" max="11008" width="9" style="167"/>
    <col min="11009" max="11009" width="4.5703125" style="167" customWidth="1"/>
    <col min="11010" max="11010" width="39.140625" style="167" customWidth="1"/>
    <col min="11011" max="11011" width="17.7109375" style="167" customWidth="1"/>
    <col min="11012" max="11012" width="9" style="167" hidden="1" customWidth="1"/>
    <col min="11013" max="11013" width="20.5703125" style="167" customWidth="1"/>
    <col min="11014" max="11014" width="13.42578125" style="167" customWidth="1"/>
    <col min="11015" max="11015" width="14.140625" style="167" customWidth="1"/>
    <col min="11016" max="11016" width="3.5703125" style="167" customWidth="1"/>
    <col min="11017" max="11018" width="9" style="167"/>
    <col min="11019" max="11019" width="12" style="167" customWidth="1"/>
    <col min="11020" max="11264" width="9" style="167"/>
    <col min="11265" max="11265" width="4.5703125" style="167" customWidth="1"/>
    <col min="11266" max="11266" width="39.140625" style="167" customWidth="1"/>
    <col min="11267" max="11267" width="17.7109375" style="167" customWidth="1"/>
    <col min="11268" max="11268" width="9" style="167" hidden="1" customWidth="1"/>
    <col min="11269" max="11269" width="20.5703125" style="167" customWidth="1"/>
    <col min="11270" max="11270" width="13.42578125" style="167" customWidth="1"/>
    <col min="11271" max="11271" width="14.140625" style="167" customWidth="1"/>
    <col min="11272" max="11272" width="3.5703125" style="167" customWidth="1"/>
    <col min="11273" max="11274" width="9" style="167"/>
    <col min="11275" max="11275" width="12" style="167" customWidth="1"/>
    <col min="11276" max="11520" width="9" style="167"/>
    <col min="11521" max="11521" width="4.5703125" style="167" customWidth="1"/>
    <col min="11522" max="11522" width="39.140625" style="167" customWidth="1"/>
    <col min="11523" max="11523" width="17.7109375" style="167" customWidth="1"/>
    <col min="11524" max="11524" width="9" style="167" hidden="1" customWidth="1"/>
    <col min="11525" max="11525" width="20.5703125" style="167" customWidth="1"/>
    <col min="11526" max="11526" width="13.42578125" style="167" customWidth="1"/>
    <col min="11527" max="11527" width="14.140625" style="167" customWidth="1"/>
    <col min="11528" max="11528" width="3.5703125" style="167" customWidth="1"/>
    <col min="11529" max="11530" width="9" style="167"/>
    <col min="11531" max="11531" width="12" style="167" customWidth="1"/>
    <col min="11532" max="11776" width="9" style="167"/>
    <col min="11777" max="11777" width="4.5703125" style="167" customWidth="1"/>
    <col min="11778" max="11778" width="39.140625" style="167" customWidth="1"/>
    <col min="11779" max="11779" width="17.7109375" style="167" customWidth="1"/>
    <col min="11780" max="11780" width="9" style="167" hidden="1" customWidth="1"/>
    <col min="11781" max="11781" width="20.5703125" style="167" customWidth="1"/>
    <col min="11782" max="11782" width="13.42578125" style="167" customWidth="1"/>
    <col min="11783" max="11783" width="14.140625" style="167" customWidth="1"/>
    <col min="11784" max="11784" width="3.5703125" style="167" customWidth="1"/>
    <col min="11785" max="11786" width="9" style="167"/>
    <col min="11787" max="11787" width="12" style="167" customWidth="1"/>
    <col min="11788" max="12032" width="9" style="167"/>
    <col min="12033" max="12033" width="4.5703125" style="167" customWidth="1"/>
    <col min="12034" max="12034" width="39.140625" style="167" customWidth="1"/>
    <col min="12035" max="12035" width="17.7109375" style="167" customWidth="1"/>
    <col min="12036" max="12036" width="9" style="167" hidden="1" customWidth="1"/>
    <col min="12037" max="12037" width="20.5703125" style="167" customWidth="1"/>
    <col min="12038" max="12038" width="13.42578125" style="167" customWidth="1"/>
    <col min="12039" max="12039" width="14.140625" style="167" customWidth="1"/>
    <col min="12040" max="12040" width="3.5703125" style="167" customWidth="1"/>
    <col min="12041" max="12042" width="9" style="167"/>
    <col min="12043" max="12043" width="12" style="167" customWidth="1"/>
    <col min="12044" max="12288" width="9" style="167"/>
    <col min="12289" max="12289" width="4.5703125" style="167" customWidth="1"/>
    <col min="12290" max="12290" width="39.140625" style="167" customWidth="1"/>
    <col min="12291" max="12291" width="17.7109375" style="167" customWidth="1"/>
    <col min="12292" max="12292" width="9" style="167" hidden="1" customWidth="1"/>
    <col min="12293" max="12293" width="20.5703125" style="167" customWidth="1"/>
    <col min="12294" max="12294" width="13.42578125" style="167" customWidth="1"/>
    <col min="12295" max="12295" width="14.140625" style="167" customWidth="1"/>
    <col min="12296" max="12296" width="3.5703125" style="167" customWidth="1"/>
    <col min="12297" max="12298" width="9" style="167"/>
    <col min="12299" max="12299" width="12" style="167" customWidth="1"/>
    <col min="12300" max="12544" width="9" style="167"/>
    <col min="12545" max="12545" width="4.5703125" style="167" customWidth="1"/>
    <col min="12546" max="12546" width="39.140625" style="167" customWidth="1"/>
    <col min="12547" max="12547" width="17.7109375" style="167" customWidth="1"/>
    <col min="12548" max="12548" width="9" style="167" hidden="1" customWidth="1"/>
    <col min="12549" max="12549" width="20.5703125" style="167" customWidth="1"/>
    <col min="12550" max="12550" width="13.42578125" style="167" customWidth="1"/>
    <col min="12551" max="12551" width="14.140625" style="167" customWidth="1"/>
    <col min="12552" max="12552" width="3.5703125" style="167" customWidth="1"/>
    <col min="12553" max="12554" width="9" style="167"/>
    <col min="12555" max="12555" width="12" style="167" customWidth="1"/>
    <col min="12556" max="12800" width="9" style="167"/>
    <col min="12801" max="12801" width="4.5703125" style="167" customWidth="1"/>
    <col min="12802" max="12802" width="39.140625" style="167" customWidth="1"/>
    <col min="12803" max="12803" width="17.7109375" style="167" customWidth="1"/>
    <col min="12804" max="12804" width="9" style="167" hidden="1" customWidth="1"/>
    <col min="12805" max="12805" width="20.5703125" style="167" customWidth="1"/>
    <col min="12806" max="12806" width="13.42578125" style="167" customWidth="1"/>
    <col min="12807" max="12807" width="14.140625" style="167" customWidth="1"/>
    <col min="12808" max="12808" width="3.5703125" style="167" customWidth="1"/>
    <col min="12809" max="12810" width="9" style="167"/>
    <col min="12811" max="12811" width="12" style="167" customWidth="1"/>
    <col min="12812" max="13056" width="9" style="167"/>
    <col min="13057" max="13057" width="4.5703125" style="167" customWidth="1"/>
    <col min="13058" max="13058" width="39.140625" style="167" customWidth="1"/>
    <col min="13059" max="13059" width="17.7109375" style="167" customWidth="1"/>
    <col min="13060" max="13060" width="9" style="167" hidden="1" customWidth="1"/>
    <col min="13061" max="13061" width="20.5703125" style="167" customWidth="1"/>
    <col min="13062" max="13062" width="13.42578125" style="167" customWidth="1"/>
    <col min="13063" max="13063" width="14.140625" style="167" customWidth="1"/>
    <col min="13064" max="13064" width="3.5703125" style="167" customWidth="1"/>
    <col min="13065" max="13066" width="9" style="167"/>
    <col min="13067" max="13067" width="12" style="167" customWidth="1"/>
    <col min="13068" max="13312" width="9" style="167"/>
    <col min="13313" max="13313" width="4.5703125" style="167" customWidth="1"/>
    <col min="13314" max="13314" width="39.140625" style="167" customWidth="1"/>
    <col min="13315" max="13315" width="17.7109375" style="167" customWidth="1"/>
    <col min="13316" max="13316" width="9" style="167" hidden="1" customWidth="1"/>
    <col min="13317" max="13317" width="20.5703125" style="167" customWidth="1"/>
    <col min="13318" max="13318" width="13.42578125" style="167" customWidth="1"/>
    <col min="13319" max="13319" width="14.140625" style="167" customWidth="1"/>
    <col min="13320" max="13320" width="3.5703125" style="167" customWidth="1"/>
    <col min="13321" max="13322" width="9" style="167"/>
    <col min="13323" max="13323" width="12" style="167" customWidth="1"/>
    <col min="13324" max="13568" width="9" style="167"/>
    <col min="13569" max="13569" width="4.5703125" style="167" customWidth="1"/>
    <col min="13570" max="13570" width="39.140625" style="167" customWidth="1"/>
    <col min="13571" max="13571" width="17.7109375" style="167" customWidth="1"/>
    <col min="13572" max="13572" width="9" style="167" hidden="1" customWidth="1"/>
    <col min="13573" max="13573" width="20.5703125" style="167" customWidth="1"/>
    <col min="13574" max="13574" width="13.42578125" style="167" customWidth="1"/>
    <col min="13575" max="13575" width="14.140625" style="167" customWidth="1"/>
    <col min="13576" max="13576" width="3.5703125" style="167" customWidth="1"/>
    <col min="13577" max="13578" width="9" style="167"/>
    <col min="13579" max="13579" width="12" style="167" customWidth="1"/>
    <col min="13580" max="13824" width="9" style="167"/>
    <col min="13825" max="13825" width="4.5703125" style="167" customWidth="1"/>
    <col min="13826" max="13826" width="39.140625" style="167" customWidth="1"/>
    <col min="13827" max="13827" width="17.7109375" style="167" customWidth="1"/>
    <col min="13828" max="13828" width="9" style="167" hidden="1" customWidth="1"/>
    <col min="13829" max="13829" width="20.5703125" style="167" customWidth="1"/>
    <col min="13830" max="13830" width="13.42578125" style="167" customWidth="1"/>
    <col min="13831" max="13831" width="14.140625" style="167" customWidth="1"/>
    <col min="13832" max="13832" width="3.5703125" style="167" customWidth="1"/>
    <col min="13833" max="13834" width="9" style="167"/>
    <col min="13835" max="13835" width="12" style="167" customWidth="1"/>
    <col min="13836" max="14080" width="9" style="167"/>
    <col min="14081" max="14081" width="4.5703125" style="167" customWidth="1"/>
    <col min="14082" max="14082" width="39.140625" style="167" customWidth="1"/>
    <col min="14083" max="14083" width="17.7109375" style="167" customWidth="1"/>
    <col min="14084" max="14084" width="9" style="167" hidden="1" customWidth="1"/>
    <col min="14085" max="14085" width="20.5703125" style="167" customWidth="1"/>
    <col min="14086" max="14086" width="13.42578125" style="167" customWidth="1"/>
    <col min="14087" max="14087" width="14.140625" style="167" customWidth="1"/>
    <col min="14088" max="14088" width="3.5703125" style="167" customWidth="1"/>
    <col min="14089" max="14090" width="9" style="167"/>
    <col min="14091" max="14091" width="12" style="167" customWidth="1"/>
    <col min="14092" max="14336" width="9" style="167"/>
    <col min="14337" max="14337" width="4.5703125" style="167" customWidth="1"/>
    <col min="14338" max="14338" width="39.140625" style="167" customWidth="1"/>
    <col min="14339" max="14339" width="17.7109375" style="167" customWidth="1"/>
    <col min="14340" max="14340" width="9" style="167" hidden="1" customWidth="1"/>
    <col min="14341" max="14341" width="20.5703125" style="167" customWidth="1"/>
    <col min="14342" max="14342" width="13.42578125" style="167" customWidth="1"/>
    <col min="14343" max="14343" width="14.140625" style="167" customWidth="1"/>
    <col min="14344" max="14344" width="3.5703125" style="167" customWidth="1"/>
    <col min="14345" max="14346" width="9" style="167"/>
    <col min="14347" max="14347" width="12" style="167" customWidth="1"/>
    <col min="14348" max="14592" width="9" style="167"/>
    <col min="14593" max="14593" width="4.5703125" style="167" customWidth="1"/>
    <col min="14594" max="14594" width="39.140625" style="167" customWidth="1"/>
    <col min="14595" max="14595" width="17.7109375" style="167" customWidth="1"/>
    <col min="14596" max="14596" width="9" style="167" hidden="1" customWidth="1"/>
    <col min="14597" max="14597" width="20.5703125" style="167" customWidth="1"/>
    <col min="14598" max="14598" width="13.42578125" style="167" customWidth="1"/>
    <col min="14599" max="14599" width="14.140625" style="167" customWidth="1"/>
    <col min="14600" max="14600" width="3.5703125" style="167" customWidth="1"/>
    <col min="14601" max="14602" width="9" style="167"/>
    <col min="14603" max="14603" width="12" style="167" customWidth="1"/>
    <col min="14604" max="14848" width="9" style="167"/>
    <col min="14849" max="14849" width="4.5703125" style="167" customWidth="1"/>
    <col min="14850" max="14850" width="39.140625" style="167" customWidth="1"/>
    <col min="14851" max="14851" width="17.7109375" style="167" customWidth="1"/>
    <col min="14852" max="14852" width="9" style="167" hidden="1" customWidth="1"/>
    <col min="14853" max="14853" width="20.5703125" style="167" customWidth="1"/>
    <col min="14854" max="14854" width="13.42578125" style="167" customWidth="1"/>
    <col min="14855" max="14855" width="14.140625" style="167" customWidth="1"/>
    <col min="14856" max="14856" width="3.5703125" style="167" customWidth="1"/>
    <col min="14857" max="14858" width="9" style="167"/>
    <col min="14859" max="14859" width="12" style="167" customWidth="1"/>
    <col min="14860" max="15104" width="9" style="167"/>
    <col min="15105" max="15105" width="4.5703125" style="167" customWidth="1"/>
    <col min="15106" max="15106" width="39.140625" style="167" customWidth="1"/>
    <col min="15107" max="15107" width="17.7109375" style="167" customWidth="1"/>
    <col min="15108" max="15108" width="9" style="167" hidden="1" customWidth="1"/>
    <col min="15109" max="15109" width="20.5703125" style="167" customWidth="1"/>
    <col min="15110" max="15110" width="13.42578125" style="167" customWidth="1"/>
    <col min="15111" max="15111" width="14.140625" style="167" customWidth="1"/>
    <col min="15112" max="15112" width="3.5703125" style="167" customWidth="1"/>
    <col min="15113" max="15114" width="9" style="167"/>
    <col min="15115" max="15115" width="12" style="167" customWidth="1"/>
    <col min="15116" max="15360" width="9" style="167"/>
    <col min="15361" max="15361" width="4.5703125" style="167" customWidth="1"/>
    <col min="15362" max="15362" width="39.140625" style="167" customWidth="1"/>
    <col min="15363" max="15363" width="17.7109375" style="167" customWidth="1"/>
    <col min="15364" max="15364" width="9" style="167" hidden="1" customWidth="1"/>
    <col min="15365" max="15365" width="20.5703125" style="167" customWidth="1"/>
    <col min="15366" max="15366" width="13.42578125" style="167" customWidth="1"/>
    <col min="15367" max="15367" width="14.140625" style="167" customWidth="1"/>
    <col min="15368" max="15368" width="3.5703125" style="167" customWidth="1"/>
    <col min="15369" max="15370" width="9" style="167"/>
    <col min="15371" max="15371" width="12" style="167" customWidth="1"/>
    <col min="15372" max="15616" width="9" style="167"/>
    <col min="15617" max="15617" width="4.5703125" style="167" customWidth="1"/>
    <col min="15618" max="15618" width="39.140625" style="167" customWidth="1"/>
    <col min="15619" max="15619" width="17.7109375" style="167" customWidth="1"/>
    <col min="15620" max="15620" width="9" style="167" hidden="1" customWidth="1"/>
    <col min="15621" max="15621" width="20.5703125" style="167" customWidth="1"/>
    <col min="15622" max="15622" width="13.42578125" style="167" customWidth="1"/>
    <col min="15623" max="15623" width="14.140625" style="167" customWidth="1"/>
    <col min="15624" max="15624" width="3.5703125" style="167" customWidth="1"/>
    <col min="15625" max="15626" width="9" style="167"/>
    <col min="15627" max="15627" width="12" style="167" customWidth="1"/>
    <col min="15628" max="15872" width="9" style="167"/>
    <col min="15873" max="15873" width="4.5703125" style="167" customWidth="1"/>
    <col min="15874" max="15874" width="39.140625" style="167" customWidth="1"/>
    <col min="15875" max="15875" width="17.7109375" style="167" customWidth="1"/>
    <col min="15876" max="15876" width="9" style="167" hidden="1" customWidth="1"/>
    <col min="15877" max="15877" width="20.5703125" style="167" customWidth="1"/>
    <col min="15878" max="15878" width="13.42578125" style="167" customWidth="1"/>
    <col min="15879" max="15879" width="14.140625" style="167" customWidth="1"/>
    <col min="15880" max="15880" width="3.5703125" style="167" customWidth="1"/>
    <col min="15881" max="15882" width="9" style="167"/>
    <col min="15883" max="15883" width="12" style="167" customWidth="1"/>
    <col min="15884" max="16128" width="9" style="167"/>
    <col min="16129" max="16129" width="4.5703125" style="167" customWidth="1"/>
    <col min="16130" max="16130" width="39.140625" style="167" customWidth="1"/>
    <col min="16131" max="16131" width="17.7109375" style="167" customWidth="1"/>
    <col min="16132" max="16132" width="9" style="167" hidden="1" customWidth="1"/>
    <col min="16133" max="16133" width="20.5703125" style="167" customWidth="1"/>
    <col min="16134" max="16134" width="13.42578125" style="167" customWidth="1"/>
    <col min="16135" max="16135" width="14.140625" style="167" customWidth="1"/>
    <col min="16136" max="16136" width="3.5703125" style="167" customWidth="1"/>
    <col min="16137" max="16138" width="9" style="167"/>
    <col min="16139" max="16139" width="12" style="167" customWidth="1"/>
    <col min="16140" max="16384" width="9" style="167"/>
  </cols>
  <sheetData>
    <row r="1" spans="1:13" s="138" customFormat="1">
      <c r="A1" s="137"/>
      <c r="B1" s="137"/>
      <c r="C1" s="553" t="s">
        <v>576</v>
      </c>
      <c r="D1" s="553"/>
      <c r="E1" s="553"/>
      <c r="F1" s="137"/>
      <c r="G1" s="137"/>
    </row>
    <row r="2" spans="1:13" s="138" customFormat="1">
      <c r="A2" s="137"/>
      <c r="B2" s="137"/>
      <c r="C2" s="553" t="s">
        <v>556</v>
      </c>
      <c r="D2" s="553"/>
      <c r="E2" s="553"/>
      <c r="F2" s="553"/>
      <c r="G2" s="553"/>
    </row>
    <row r="3" spans="1:13" s="138" customFormat="1">
      <c r="A3" s="137"/>
      <c r="B3" s="137"/>
      <c r="C3" s="553" t="s">
        <v>557</v>
      </c>
      <c r="D3" s="553"/>
      <c r="E3" s="553"/>
      <c r="F3" s="553"/>
      <c r="G3" s="553"/>
    </row>
    <row r="4" spans="1:13" s="581" customFormat="1" ht="29.25" customHeight="1">
      <c r="B4" s="582"/>
      <c r="C4" s="583" t="s">
        <v>661</v>
      </c>
      <c r="D4" s="583"/>
      <c r="E4" s="583"/>
      <c r="F4" s="583"/>
      <c r="G4" s="583"/>
    </row>
    <row r="5" spans="1:13" s="138" customFormat="1" ht="13.5" customHeight="1">
      <c r="A5" s="137"/>
      <c r="B5" s="137"/>
      <c r="C5" s="555" t="s">
        <v>662</v>
      </c>
      <c r="D5" s="555"/>
      <c r="E5" s="555"/>
      <c r="F5" s="555"/>
      <c r="G5" s="555"/>
    </row>
    <row r="6" spans="1:13" ht="0.75" customHeight="1">
      <c r="C6" s="558" t="s">
        <v>577</v>
      </c>
      <c r="D6" s="558"/>
      <c r="E6" s="558"/>
      <c r="F6" s="168"/>
      <c r="G6" s="168"/>
      <c r="H6" s="168"/>
      <c r="I6" s="168"/>
      <c r="J6" s="168"/>
      <c r="K6" s="168"/>
      <c r="L6" s="168"/>
      <c r="M6" s="169"/>
    </row>
    <row r="7" spans="1:13" ht="12" customHeight="1">
      <c r="C7" s="170"/>
      <c r="D7" s="170"/>
      <c r="E7" s="170"/>
      <c r="F7" s="168"/>
      <c r="G7" s="168"/>
      <c r="H7" s="168"/>
      <c r="I7" s="168"/>
      <c r="J7" s="168"/>
      <c r="K7" s="168"/>
      <c r="L7" s="168"/>
      <c r="M7" s="169"/>
    </row>
    <row r="8" spans="1:13" hidden="1">
      <c r="B8" s="171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 hidden="1"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9"/>
    </row>
    <row r="10" spans="1:13" hidden="1"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9"/>
    </row>
    <row r="11" spans="1:13" hidden="1"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9"/>
    </row>
    <row r="12" spans="1:13" hidden="1"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9"/>
    </row>
    <row r="13" spans="1:13" hidden="1"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9"/>
    </row>
    <row r="14" spans="1:13" ht="18.75">
      <c r="A14" s="172"/>
      <c r="B14" s="556"/>
      <c r="C14" s="556"/>
      <c r="D14" s="556"/>
      <c r="E14" s="556"/>
      <c r="F14" s="172"/>
      <c r="G14" s="172"/>
      <c r="H14" s="173"/>
      <c r="I14" s="173"/>
      <c r="J14" s="173"/>
      <c r="K14" s="173"/>
      <c r="L14" s="173"/>
    </row>
    <row r="15" spans="1:13" ht="62.25" customHeight="1">
      <c r="A15" s="172"/>
      <c r="B15" s="557" t="s">
        <v>640</v>
      </c>
      <c r="C15" s="557"/>
      <c r="D15" s="557"/>
      <c r="E15" s="557"/>
      <c r="F15" s="172"/>
      <c r="G15" s="172"/>
      <c r="H15" s="173"/>
      <c r="I15" s="173"/>
      <c r="J15" s="173"/>
      <c r="K15" s="173"/>
      <c r="L15" s="173"/>
    </row>
    <row r="16" spans="1:13" ht="18.75">
      <c r="A16" s="172"/>
      <c r="B16" s="172"/>
      <c r="C16" s="172"/>
      <c r="D16" s="172"/>
      <c r="E16" s="172"/>
      <c r="F16" s="172"/>
      <c r="G16" s="172"/>
      <c r="H16" s="173"/>
      <c r="I16" s="173"/>
      <c r="J16" s="173"/>
      <c r="K16" s="173"/>
      <c r="L16" s="173"/>
    </row>
    <row r="17" spans="1:12" ht="18.75">
      <c r="A17" s="174" t="s">
        <v>558</v>
      </c>
      <c r="B17" s="174"/>
      <c r="C17" s="174"/>
      <c r="D17" s="175"/>
      <c r="E17" s="172"/>
      <c r="F17" s="172"/>
      <c r="G17" s="172"/>
      <c r="H17" s="173"/>
      <c r="I17" s="173"/>
      <c r="J17" s="173"/>
      <c r="K17" s="173"/>
      <c r="L17" s="173"/>
    </row>
    <row r="18" spans="1:12" ht="18.75">
      <c r="A18" s="176"/>
      <c r="B18" s="176"/>
      <c r="C18" s="176"/>
      <c r="D18" s="177"/>
      <c r="E18" s="172"/>
      <c r="F18" s="172"/>
      <c r="G18" s="172"/>
      <c r="H18" s="173"/>
      <c r="I18" s="173"/>
      <c r="J18" s="173"/>
      <c r="K18" s="173"/>
      <c r="L18" s="173"/>
    </row>
    <row r="19" spans="1:12" ht="79.5" customHeight="1">
      <c r="A19" s="178" t="s">
        <v>559</v>
      </c>
      <c r="B19" s="148" t="s">
        <v>560</v>
      </c>
      <c r="C19" s="178" t="s">
        <v>580</v>
      </c>
      <c r="D19" s="179"/>
      <c r="E19" s="178" t="s">
        <v>579</v>
      </c>
      <c r="F19" s="178" t="s">
        <v>641</v>
      </c>
      <c r="G19" s="178" t="s">
        <v>579</v>
      </c>
      <c r="H19" s="180"/>
      <c r="I19" s="173"/>
      <c r="J19" s="173"/>
      <c r="K19" s="173"/>
      <c r="L19" s="173"/>
    </row>
    <row r="20" spans="1:12" ht="30.75" customHeight="1">
      <c r="A20" s="181" t="s">
        <v>562</v>
      </c>
      <c r="B20" s="182" t="s">
        <v>563</v>
      </c>
      <c r="C20" s="183">
        <v>0</v>
      </c>
      <c r="D20" s="184"/>
      <c r="E20" s="185" t="s">
        <v>564</v>
      </c>
      <c r="F20" s="186">
        <v>0</v>
      </c>
      <c r="G20" s="186" t="s">
        <v>564</v>
      </c>
      <c r="H20" s="173"/>
      <c r="I20" s="173"/>
      <c r="J20" s="173"/>
      <c r="K20" s="173"/>
      <c r="L20" s="173"/>
    </row>
    <row r="21" spans="1:12" ht="58.5" customHeight="1">
      <c r="A21" s="181" t="s">
        <v>565</v>
      </c>
      <c r="B21" s="187" t="s">
        <v>581</v>
      </c>
      <c r="C21" s="185">
        <v>0</v>
      </c>
      <c r="D21" s="184"/>
      <c r="E21" s="185" t="s">
        <v>564</v>
      </c>
      <c r="F21" s="186">
        <v>0</v>
      </c>
      <c r="G21" s="186" t="s">
        <v>564</v>
      </c>
    </row>
    <row r="22" spans="1:12" ht="53.25" customHeight="1">
      <c r="A22" s="181"/>
      <c r="B22" s="150" t="s">
        <v>567</v>
      </c>
      <c r="C22" s="185">
        <v>0</v>
      </c>
      <c r="D22" s="184"/>
      <c r="E22" s="185" t="s">
        <v>564</v>
      </c>
      <c r="F22" s="186">
        <v>0</v>
      </c>
      <c r="G22" s="186" t="s">
        <v>564</v>
      </c>
    </row>
    <row r="23" spans="1:12" ht="18.75">
      <c r="A23" s="181" t="s">
        <v>568</v>
      </c>
      <c r="B23" s="182" t="s">
        <v>569</v>
      </c>
      <c r="C23" s="183">
        <v>0</v>
      </c>
      <c r="D23" s="183">
        <v>0</v>
      </c>
      <c r="E23" s="183"/>
      <c r="F23" s="186">
        <v>0</v>
      </c>
      <c r="G23" s="186" t="s">
        <v>564</v>
      </c>
    </row>
    <row r="24" spans="1:12" ht="18.75">
      <c r="A24" s="188"/>
      <c r="B24" s="189" t="s">
        <v>570</v>
      </c>
      <c r="C24" s="190">
        <f>SUM(C21:C23)</f>
        <v>0</v>
      </c>
      <c r="D24" s="190">
        <f>SUM(D21:D23)</f>
        <v>0</v>
      </c>
      <c r="E24" s="190"/>
      <c r="F24" s="186">
        <v>0</v>
      </c>
      <c r="G24" s="186"/>
    </row>
    <row r="25" spans="1:12">
      <c r="A25" s="191"/>
      <c r="B25" s="191"/>
      <c r="C25" s="192"/>
      <c r="D25" s="193"/>
      <c r="E25" s="194"/>
      <c r="F25" s="194"/>
      <c r="G25" s="194"/>
    </row>
    <row r="26" spans="1:12" ht="15.75" hidden="1">
      <c r="A26" s="176" t="s">
        <v>571</v>
      </c>
      <c r="B26" s="176"/>
      <c r="C26" s="195"/>
      <c r="D26" s="196"/>
      <c r="E26" s="197"/>
      <c r="F26" s="197"/>
      <c r="G26" s="197"/>
    </row>
    <row r="27" spans="1:12" hidden="1">
      <c r="A27" s="191"/>
      <c r="B27" s="191"/>
      <c r="C27" s="195"/>
      <c r="D27" s="196"/>
      <c r="E27" s="197"/>
      <c r="F27" s="197"/>
      <c r="G27" s="197"/>
    </row>
    <row r="28" spans="1:12" ht="47.25" hidden="1">
      <c r="A28" s="182" t="s">
        <v>559</v>
      </c>
      <c r="B28" s="182" t="s">
        <v>572</v>
      </c>
      <c r="C28" s="198" t="s">
        <v>573</v>
      </c>
      <c r="D28" s="196"/>
      <c r="E28" s="197"/>
      <c r="F28" s="197"/>
      <c r="G28" s="197"/>
    </row>
    <row r="29" spans="1:12" ht="48" hidden="1">
      <c r="A29" s="188" t="s">
        <v>562</v>
      </c>
      <c r="B29" s="187" t="s">
        <v>574</v>
      </c>
      <c r="C29" s="185"/>
      <c r="D29" s="196"/>
      <c r="E29" s="197"/>
      <c r="F29" s="197"/>
      <c r="G29" s="197"/>
    </row>
    <row r="30" spans="1:12" ht="18.75" hidden="1">
      <c r="A30" s="188" t="s">
        <v>565</v>
      </c>
      <c r="B30" s="182" t="s">
        <v>569</v>
      </c>
      <c r="C30" s="185"/>
      <c r="D30" s="196"/>
      <c r="E30" s="197"/>
      <c r="F30" s="197"/>
      <c r="G30" s="197"/>
    </row>
    <row r="31" spans="1:12" ht="18.75" hidden="1">
      <c r="A31" s="188"/>
      <c r="B31" s="189" t="s">
        <v>570</v>
      </c>
      <c r="C31" s="190">
        <f>C29+C30</f>
        <v>0</v>
      </c>
      <c r="D31" s="196"/>
      <c r="E31" s="197"/>
      <c r="F31" s="197"/>
      <c r="G31" s="197"/>
    </row>
    <row r="32" spans="1:12">
      <c r="A32" s="199"/>
      <c r="B32" s="199"/>
      <c r="C32" s="200"/>
      <c r="D32" s="201"/>
      <c r="E32" s="197"/>
      <c r="F32" s="197"/>
      <c r="G32" s="197"/>
    </row>
    <row r="34" spans="1:5">
      <c r="A34" s="191"/>
      <c r="B34" s="191"/>
      <c r="C34" s="191"/>
      <c r="D34" s="202"/>
    </row>
    <row r="35" spans="1:5" ht="15.75">
      <c r="A35" s="176" t="s">
        <v>571</v>
      </c>
      <c r="B35" s="176"/>
      <c r="C35" s="191"/>
      <c r="D35" s="202"/>
    </row>
    <row r="36" spans="1:5">
      <c r="A36" s="191"/>
      <c r="B36" s="191"/>
      <c r="C36" s="191"/>
      <c r="D36" s="202"/>
    </row>
    <row r="37" spans="1:5" ht="90" customHeight="1">
      <c r="A37" s="178" t="s">
        <v>559</v>
      </c>
      <c r="B37" s="148" t="s">
        <v>560</v>
      </c>
      <c r="C37" s="178" t="s">
        <v>642</v>
      </c>
      <c r="D37" s="203"/>
      <c r="E37" s="178" t="s">
        <v>643</v>
      </c>
    </row>
    <row r="38" spans="1:5" ht="18.75">
      <c r="A38" s="181">
        <v>1</v>
      </c>
      <c r="B38" s="182" t="s">
        <v>563</v>
      </c>
      <c r="C38" s="204">
        <v>0</v>
      </c>
      <c r="D38" s="205"/>
      <c r="E38" s="206">
        <v>0</v>
      </c>
    </row>
    <row r="39" spans="1:5" ht="47.25">
      <c r="A39" s="181" t="s">
        <v>565</v>
      </c>
      <c r="B39" s="187" t="s">
        <v>581</v>
      </c>
      <c r="C39" s="206">
        <v>0</v>
      </c>
      <c r="D39" s="205"/>
      <c r="E39" s="206">
        <v>0</v>
      </c>
    </row>
    <row r="40" spans="1:5" ht="47.25">
      <c r="A40" s="181"/>
      <c r="B40" s="150" t="s">
        <v>567</v>
      </c>
      <c r="C40" s="206"/>
      <c r="D40" s="205"/>
      <c r="E40" s="206">
        <v>0</v>
      </c>
    </row>
    <row r="41" spans="1:5" ht="18.75">
      <c r="A41" s="181" t="s">
        <v>568</v>
      </c>
      <c r="B41" s="182" t="s">
        <v>569</v>
      </c>
      <c r="C41" s="204">
        <v>0</v>
      </c>
      <c r="D41" s="204">
        <v>0</v>
      </c>
      <c r="E41" s="204">
        <v>0</v>
      </c>
    </row>
    <row r="42" spans="1:5" ht="18.75">
      <c r="A42" s="188"/>
      <c r="B42" s="189" t="s">
        <v>570</v>
      </c>
      <c r="C42" s="207">
        <f>C39+C41</f>
        <v>0</v>
      </c>
      <c r="D42" s="207">
        <f>D39+D41</f>
        <v>0</v>
      </c>
      <c r="E42" s="207">
        <f>E38+E39+E41</f>
        <v>0</v>
      </c>
    </row>
    <row r="43" spans="1:5">
      <c r="A43" s="199"/>
      <c r="B43" s="199"/>
      <c r="C43" s="199"/>
      <c r="D43" s="208"/>
      <c r="E43" s="209"/>
    </row>
  </sheetData>
  <mergeCells count="8">
    <mergeCell ref="B14:E14"/>
    <mergeCell ref="B15:E15"/>
    <mergeCell ref="C1:E1"/>
    <mergeCell ref="C6:E6"/>
    <mergeCell ref="C4:G4"/>
    <mergeCell ref="C5:G5"/>
    <mergeCell ref="C2:G2"/>
    <mergeCell ref="C3:G3"/>
  </mergeCells>
  <pageMargins left="0.59055118110236204" right="0" top="0.59055118110236204" bottom="0.59055118110236204" header="0.511811023622047" footer="0.511811023622047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Прил 1</vt:lpstr>
      <vt:lpstr>Прил 2</vt:lpstr>
      <vt:lpstr>Прил 3</vt:lpstr>
      <vt:lpstr>Прил 4</vt:lpstr>
      <vt:lpstr>Прил 5 2024</vt:lpstr>
      <vt:lpstr>Прил 6 проект 2024</vt:lpstr>
      <vt:lpstr>Прил 7проект  2024</vt:lpstr>
      <vt:lpstr>Прил.№8</vt:lpstr>
      <vt:lpstr>Прил № 9</vt:lpstr>
      <vt:lpstr>Прил 10</vt:lpstr>
      <vt:lpstr>Прил 11</vt:lpstr>
      <vt:lpstr>'Прил 1'!Область_печати</vt:lpstr>
      <vt:lpstr>'Прил 2'!Область_печати</vt:lpstr>
      <vt:lpstr>'Прил 3'!Область_печати</vt:lpstr>
      <vt:lpstr>'Прил 4'!Область_печати</vt:lpstr>
      <vt:lpstr>'Прил 5 2024'!Область_печати</vt:lpstr>
      <vt:lpstr>'Прил 6 проект 2024'!Область_печати</vt:lpstr>
      <vt:lpstr>'Прил 7проект 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Людмила</cp:lastModifiedBy>
  <cp:lastPrinted>2023-12-27T13:40:08Z</cp:lastPrinted>
  <dcterms:created xsi:type="dcterms:W3CDTF">2022-11-17T13:27:19Z</dcterms:created>
  <dcterms:modified xsi:type="dcterms:W3CDTF">2023-12-27T13:40:11Z</dcterms:modified>
</cp:coreProperties>
</file>