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Петровна\Desktop\"/>
    </mc:Choice>
  </mc:AlternateContent>
  <xr:revisionPtr revIDLastSave="0" documentId="13_ncr:1_{DBC68A70-D81E-4BDD-B084-37A79BBD71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рил 5 2025" sheetId="13" r:id="rId1"/>
    <sheet name="Прил 6  2025,2026,2027" sheetId="14" r:id="rId2"/>
    <sheet name="Прил 7 2025" sheetId="15" r:id="rId3"/>
    <sheet name="Роспись по расходам" sheetId="16" r:id="rId4"/>
  </sheets>
  <definedNames>
    <definedName name="_xlnm._FilterDatabase" localSheetId="0" hidden="1">'Прил 5 2025'!$A$5:$M$281</definedName>
    <definedName name="_xlnm._FilterDatabase" localSheetId="1" hidden="1">'Прил 6  2025,2026,2027'!$A$5:$M$286</definedName>
    <definedName name="_xlnm._FilterDatabase" localSheetId="2" hidden="1">'Прил 7 2025'!$A$7:$IS$207</definedName>
    <definedName name="_xlnm.Print_Area" localSheetId="0">'Прил 5 2025'!$A$1:$I$280</definedName>
    <definedName name="_xlnm.Print_Area" localSheetId="1">'Прил 6  2025,2026,2027'!$A$1:$I$285</definedName>
    <definedName name="_xlnm.Print_Area" localSheetId="2">'Прил 7 2025'!$A$1:$F$212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3" l="1"/>
  <c r="G66" i="13" s="1"/>
  <c r="G50" i="14"/>
  <c r="G49" i="14" s="1"/>
  <c r="G48" i="14" s="1"/>
  <c r="I93" i="16"/>
  <c r="H93" i="16"/>
  <c r="G93" i="16"/>
  <c r="I81" i="16"/>
  <c r="H81" i="16"/>
  <c r="G81" i="16"/>
  <c r="I22" i="16"/>
  <c r="H22" i="16"/>
  <c r="H20" i="16" s="1"/>
  <c r="G22" i="16"/>
  <c r="H100" i="16" l="1"/>
  <c r="I100" i="16"/>
  <c r="G100" i="16"/>
  <c r="G20" i="16"/>
  <c r="I20" i="16"/>
  <c r="D182" i="15" l="1"/>
  <c r="G194" i="14"/>
  <c r="G192" i="13" l="1"/>
  <c r="G191" i="13" s="1"/>
  <c r="D10" i="15" l="1"/>
  <c r="D9" i="15" s="1"/>
  <c r="D11" i="15"/>
  <c r="D13" i="15"/>
  <c r="D15" i="15"/>
  <c r="D17" i="15"/>
  <c r="D19" i="15"/>
  <c r="D21" i="15"/>
  <c r="D27" i="15"/>
  <c r="D29" i="15"/>
  <c r="D31" i="15"/>
  <c r="D38" i="15"/>
  <c r="D37" i="15" s="1"/>
  <c r="D36" i="15" s="1"/>
  <c r="D35" i="15" s="1"/>
  <c r="D43" i="15"/>
  <c r="D42" i="15" s="1"/>
  <c r="D41" i="15" s="1"/>
  <c r="D40" i="15" s="1"/>
  <c r="D45" i="15"/>
  <c r="D59" i="15"/>
  <c r="D58" i="15" s="1"/>
  <c r="D63" i="15"/>
  <c r="D62" i="15" s="1"/>
  <c r="D67" i="15"/>
  <c r="D68" i="15"/>
  <c r="D71" i="15"/>
  <c r="D70" i="15" s="1"/>
  <c r="D78" i="15"/>
  <c r="D79" i="15"/>
  <c r="D81" i="15"/>
  <c r="D74" i="15" s="1"/>
  <c r="D82" i="15"/>
  <c r="D84" i="15"/>
  <c r="D89" i="15"/>
  <c r="D88" i="15" s="1"/>
  <c r="D91" i="15"/>
  <c r="D96" i="15"/>
  <c r="D95" i="15" s="1"/>
  <c r="D94" i="15" s="1"/>
  <c r="D93" i="15" s="1"/>
  <c r="D101" i="15"/>
  <c r="D104" i="15"/>
  <c r="D106" i="15"/>
  <c r="D108" i="15"/>
  <c r="D110" i="15"/>
  <c r="D113" i="15"/>
  <c r="D112" i="15" s="1"/>
  <c r="D121" i="15"/>
  <c r="D123" i="15"/>
  <c r="D118" i="15" s="1"/>
  <c r="D117" i="15" s="1"/>
  <c r="D116" i="15" s="1"/>
  <c r="D115" i="15" s="1"/>
  <c r="D128" i="15"/>
  <c r="D127" i="15" s="1"/>
  <c r="D126" i="15" s="1"/>
  <c r="D132" i="15"/>
  <c r="D131" i="15" s="1"/>
  <c r="D130" i="15" s="1"/>
  <c r="D137" i="15"/>
  <c r="D135" i="15" s="1"/>
  <c r="D134" i="15" s="1"/>
  <c r="D141" i="15"/>
  <c r="D140" i="15" s="1"/>
  <c r="D144" i="15"/>
  <c r="D143" i="15" s="1"/>
  <c r="D147" i="15"/>
  <c r="D146" i="15" s="1"/>
  <c r="D150" i="15"/>
  <c r="D149" i="15" s="1"/>
  <c r="D151" i="15"/>
  <c r="D155" i="15"/>
  <c r="D154" i="15" s="1"/>
  <c r="D153" i="15" s="1"/>
  <c r="D159" i="15"/>
  <c r="D164" i="15"/>
  <c r="D158" i="15" s="1"/>
  <c r="D157" i="15" s="1"/>
  <c r="D174" i="15"/>
  <c r="D173" i="15" s="1"/>
  <c r="D172" i="15" s="1"/>
  <c r="D180" i="15"/>
  <c r="D185" i="15"/>
  <c r="D190" i="15"/>
  <c r="D192" i="15"/>
  <c r="D177" i="15" s="1"/>
  <c r="D194" i="15"/>
  <c r="D198" i="15"/>
  <c r="D197" i="15" s="1"/>
  <c r="D196" i="15" s="1"/>
  <c r="D202" i="15"/>
  <c r="D201" i="15" s="1"/>
  <c r="D200" i="15" s="1"/>
  <c r="D203" i="15"/>
  <c r="D206" i="15"/>
  <c r="D205" i="15" s="1"/>
  <c r="D209" i="15"/>
  <c r="D211" i="15"/>
  <c r="G258" i="14"/>
  <c r="G257" i="14" s="1"/>
  <c r="G256" i="14" s="1"/>
  <c r="G255" i="14" s="1"/>
  <c r="G254" i="14" s="1"/>
  <c r="G253" i="14" s="1"/>
  <c r="G249" i="14"/>
  <c r="G247" i="14"/>
  <c r="G245" i="14"/>
  <c r="G241" i="14"/>
  <c r="G239" i="14"/>
  <c r="G237" i="14"/>
  <c r="G235" i="14"/>
  <c r="G233" i="14"/>
  <c r="G229" i="14"/>
  <c r="G222" i="14"/>
  <c r="G221" i="14" s="1"/>
  <c r="G219" i="14"/>
  <c r="G218" i="14" s="1"/>
  <c r="G216" i="14"/>
  <c r="G215" i="14" s="1"/>
  <c r="G211" i="14"/>
  <c r="G210" i="14" s="1"/>
  <c r="G203" i="14"/>
  <c r="G202" i="14" s="1"/>
  <c r="G199" i="14"/>
  <c r="G198" i="14" s="1"/>
  <c r="G193" i="14" s="1"/>
  <c r="G192" i="14" s="1"/>
  <c r="G196" i="14"/>
  <c r="G195" i="14" s="1"/>
  <c r="G185" i="14"/>
  <c r="G184" i="14"/>
  <c r="G183" i="14" s="1"/>
  <c r="G180" i="14"/>
  <c r="G178" i="14" s="1"/>
  <c r="G177" i="14" s="1"/>
  <c r="G166" i="14" s="1"/>
  <c r="G164" i="14"/>
  <c r="G162" i="14"/>
  <c r="G161" i="14" s="1"/>
  <c r="G159" i="14"/>
  <c r="G158" i="14"/>
  <c r="G157" i="14" s="1"/>
  <c r="G152" i="14"/>
  <c r="G147" i="14" s="1"/>
  <c r="G150" i="14"/>
  <c r="G148" i="14"/>
  <c r="G143" i="14"/>
  <c r="G141" i="14"/>
  <c r="G140" i="14"/>
  <c r="G139" i="14" s="1"/>
  <c r="G138" i="14" s="1"/>
  <c r="G136" i="14"/>
  <c r="G135" i="14" s="1"/>
  <c r="G134" i="14" s="1"/>
  <c r="G126" i="14"/>
  <c r="G124" i="14"/>
  <c r="G123" i="14" s="1"/>
  <c r="G122" i="14" s="1"/>
  <c r="G121" i="14" s="1"/>
  <c r="G119" i="14"/>
  <c r="G117" i="14"/>
  <c r="G116" i="14" s="1"/>
  <c r="G115" i="14" s="1"/>
  <c r="G114" i="14" s="1"/>
  <c r="G111" i="14"/>
  <c r="G109" i="14"/>
  <c r="G107" i="14"/>
  <c r="G103" i="14"/>
  <c r="G100" i="14"/>
  <c r="G101" i="14" s="1"/>
  <c r="G102" i="14" s="1"/>
  <c r="G96" i="14"/>
  <c r="G91" i="14"/>
  <c r="G85" i="14"/>
  <c r="G84" i="14" s="1"/>
  <c r="G83" i="14" s="1"/>
  <c r="G82" i="14" s="1"/>
  <c r="G81" i="14" s="1"/>
  <c r="G79" i="14"/>
  <c r="G78" i="14" s="1"/>
  <c r="G77" i="14" s="1"/>
  <c r="G76" i="14" s="1"/>
  <c r="G75" i="14" s="1"/>
  <c r="G71" i="14"/>
  <c r="G70" i="14" s="1"/>
  <c r="G69" i="14" s="1"/>
  <c r="G68" i="14" s="1"/>
  <c r="G67" i="14" s="1"/>
  <c r="G61" i="14"/>
  <c r="G58" i="14" s="1"/>
  <c r="G57" i="14" s="1"/>
  <c r="G59" i="14"/>
  <c r="G54" i="14"/>
  <c r="G53" i="14" s="1"/>
  <c r="G52" i="14" s="1"/>
  <c r="G46" i="14"/>
  <c r="G45" i="14" s="1"/>
  <c r="G41" i="14"/>
  <c r="G40" i="14" s="1"/>
  <c r="G39" i="14" s="1"/>
  <c r="G38" i="14" s="1"/>
  <c r="G35" i="14"/>
  <c r="G34" i="14" s="1"/>
  <c r="G33" i="14" s="1"/>
  <c r="G32" i="14" s="1"/>
  <c r="G30" i="14"/>
  <c r="G29" i="14" s="1"/>
  <c r="G28" i="14" s="1"/>
  <c r="G27" i="14" s="1"/>
  <c r="G18" i="14"/>
  <c r="G17" i="14" s="1"/>
  <c r="G16" i="14" s="1"/>
  <c r="G15" i="14" s="1"/>
  <c r="G13" i="14"/>
  <c r="G12" i="14" s="1"/>
  <c r="G11" i="14" s="1"/>
  <c r="G10" i="14" s="1"/>
  <c r="D208" i="15" l="1"/>
  <c r="D136" i="15"/>
  <c r="D100" i="15"/>
  <c r="D99" i="15" s="1"/>
  <c r="G37" i="14"/>
  <c r="G214" i="14"/>
  <c r="D26" i="15"/>
  <c r="D25" i="15" s="1"/>
  <c r="D8" i="15" s="1"/>
  <c r="G90" i="14"/>
  <c r="G89" i="14" s="1"/>
  <c r="G88" i="14" s="1"/>
  <c r="G87" i="14" s="1"/>
  <c r="G74" i="14" s="1"/>
  <c r="G179" i="14"/>
  <c r="G228" i="14"/>
  <c r="G227" i="14" s="1"/>
  <c r="G113" i="14"/>
  <c r="G156" i="14"/>
  <c r="G155" i="14" s="1"/>
  <c r="G154" i="14" s="1"/>
  <c r="G244" i="14"/>
  <c r="G243" i="14" s="1"/>
  <c r="G226" i="14" s="1"/>
  <c r="G225" i="14" s="1"/>
  <c r="G224" i="14" s="1"/>
  <c r="G9" i="14"/>
  <c r="G44" i="14"/>
  <c r="D125" i="15"/>
  <c r="D54" i="15"/>
  <c r="D53" i="15" s="1"/>
  <c r="D139" i="15"/>
  <c r="D87" i="15"/>
  <c r="D86" i="15" s="1"/>
  <c r="G99" i="14"/>
  <c r="G98" i="14" s="1"/>
  <c r="D6" i="15" l="1"/>
  <c r="I253" i="13"/>
  <c r="I252" i="13" s="1"/>
  <c r="I251" i="13" s="1"/>
  <c r="I250" i="13" s="1"/>
  <c r="I249" i="13" s="1"/>
  <c r="H253" i="13"/>
  <c r="H252" i="13" s="1"/>
  <c r="H251" i="13" s="1"/>
  <c r="H250" i="13" s="1"/>
  <c r="H249" i="13" s="1"/>
  <c r="H248" i="13" s="1"/>
  <c r="G253" i="13"/>
  <c r="G252" i="13" s="1"/>
  <c r="G251" i="13" s="1"/>
  <c r="G250" i="13" s="1"/>
  <c r="G249" i="13" s="1"/>
  <c r="G248" i="13" s="1"/>
  <c r="I244" i="13"/>
  <c r="H244" i="13"/>
  <c r="G244" i="13"/>
  <c r="I242" i="13"/>
  <c r="H242" i="13"/>
  <c r="G242" i="13"/>
  <c r="G240" i="13"/>
  <c r="J238" i="13"/>
  <c r="J240" i="13" s="1"/>
  <c r="J237" i="13"/>
  <c r="I236" i="13"/>
  <c r="H236" i="13"/>
  <c r="G236" i="13"/>
  <c r="I234" i="13"/>
  <c r="H234" i="13"/>
  <c r="G234" i="13"/>
  <c r="G232" i="13"/>
  <c r="I230" i="13"/>
  <c r="H230" i="13"/>
  <c r="G230" i="13"/>
  <c r="I228" i="13"/>
  <c r="H228" i="13"/>
  <c r="G228" i="13"/>
  <c r="I225" i="13"/>
  <c r="H225" i="13"/>
  <c r="G225" i="13"/>
  <c r="I218" i="13"/>
  <c r="I217" i="13" s="1"/>
  <c r="H218" i="13"/>
  <c r="H217" i="13" s="1"/>
  <c r="G218" i="13"/>
  <c r="G217" i="13" s="1"/>
  <c r="G215" i="13"/>
  <c r="G214" i="13" s="1"/>
  <c r="I212" i="13"/>
  <c r="H212" i="13"/>
  <c r="H211" i="13" s="1"/>
  <c r="G212" i="13"/>
  <c r="G211" i="13" s="1"/>
  <c r="I211" i="13"/>
  <c r="I207" i="13"/>
  <c r="I206" i="13" s="1"/>
  <c r="H207" i="13"/>
  <c r="H206" i="13" s="1"/>
  <c r="G207" i="13"/>
  <c r="G206" i="13" s="1"/>
  <c r="I204" i="13"/>
  <c r="I202" i="13"/>
  <c r="I199" i="13"/>
  <c r="I198" i="13" s="1"/>
  <c r="H199" i="13"/>
  <c r="H198" i="13" s="1"/>
  <c r="G199" i="13"/>
  <c r="G198" i="13" s="1"/>
  <c r="I195" i="13"/>
  <c r="I194" i="13" s="1"/>
  <c r="H195" i="13"/>
  <c r="H194" i="13" s="1"/>
  <c r="G195" i="13"/>
  <c r="G194" i="13" s="1"/>
  <c r="I192" i="13"/>
  <c r="I191" i="13" s="1"/>
  <c r="H192" i="13"/>
  <c r="H191" i="13" s="1"/>
  <c r="I185" i="13"/>
  <c r="I184" i="13" s="1"/>
  <c r="I183" i="13" s="1"/>
  <c r="G181" i="13"/>
  <c r="G180" i="13"/>
  <c r="I179" i="13"/>
  <c r="H179" i="13"/>
  <c r="G179" i="13"/>
  <c r="I176" i="13"/>
  <c r="I174" i="13" s="1"/>
  <c r="I173" i="13" s="1"/>
  <c r="H176" i="13"/>
  <c r="H175" i="13" s="1"/>
  <c r="G176" i="13"/>
  <c r="G174" i="13" s="1"/>
  <c r="G173" i="13" s="1"/>
  <c r="G162" i="13" s="1"/>
  <c r="I175" i="13"/>
  <c r="H174" i="13"/>
  <c r="H173" i="13" s="1"/>
  <c r="H162" i="13" s="1"/>
  <c r="I171" i="13"/>
  <c r="I168" i="13"/>
  <c r="I167" i="13" s="1"/>
  <c r="I165" i="13"/>
  <c r="I164" i="13" s="1"/>
  <c r="I163" i="13" s="1"/>
  <c r="I160" i="13"/>
  <c r="H160" i="13"/>
  <c r="G160" i="13"/>
  <c r="G157" i="13" s="1"/>
  <c r="I158" i="13"/>
  <c r="H158" i="13"/>
  <c r="H157" i="13" s="1"/>
  <c r="G158" i="13"/>
  <c r="I157" i="13"/>
  <c r="I155" i="13"/>
  <c r="H155" i="13"/>
  <c r="G155" i="13"/>
  <c r="I154" i="13"/>
  <c r="I153" i="13" s="1"/>
  <c r="I152" i="13" s="1"/>
  <c r="I151" i="13" s="1"/>
  <c r="H154" i="13"/>
  <c r="H153" i="13" s="1"/>
  <c r="H152" i="13" s="1"/>
  <c r="H151" i="13" s="1"/>
  <c r="H150" i="13" s="1"/>
  <c r="G154" i="13"/>
  <c r="G153" i="13" s="1"/>
  <c r="I148" i="13"/>
  <c r="H148" i="13"/>
  <c r="G148" i="13"/>
  <c r="I146" i="13"/>
  <c r="H146" i="13"/>
  <c r="G146" i="13"/>
  <c r="I144" i="13"/>
  <c r="H144" i="13"/>
  <c r="G144" i="13"/>
  <c r="G143" i="13"/>
  <c r="I139" i="13"/>
  <c r="H139" i="13"/>
  <c r="G139" i="13"/>
  <c r="I137" i="13"/>
  <c r="H137" i="13"/>
  <c r="G137" i="13"/>
  <c r="I136" i="13"/>
  <c r="I135" i="13" s="1"/>
  <c r="I134" i="13" s="1"/>
  <c r="H136" i="13"/>
  <c r="H135" i="13" s="1"/>
  <c r="H134" i="13" s="1"/>
  <c r="G136" i="13"/>
  <c r="G135" i="13"/>
  <c r="G134" i="13" s="1"/>
  <c r="I132" i="13"/>
  <c r="I131" i="13" s="1"/>
  <c r="I130" i="13" s="1"/>
  <c r="H132" i="13"/>
  <c r="G132" i="13"/>
  <c r="G131" i="13" s="1"/>
  <c r="G130" i="13" s="1"/>
  <c r="H131" i="13"/>
  <c r="H130" i="13" s="1"/>
  <c r="I128" i="13"/>
  <c r="I126" i="13"/>
  <c r="I125" i="13" s="1"/>
  <c r="I122" i="13"/>
  <c r="H122" i="13"/>
  <c r="G122" i="13"/>
  <c r="I120" i="13"/>
  <c r="H120" i="13"/>
  <c r="H119" i="13" s="1"/>
  <c r="H118" i="13" s="1"/>
  <c r="H117" i="13" s="1"/>
  <c r="G120" i="13"/>
  <c r="G119" i="13" s="1"/>
  <c r="G118" i="13" s="1"/>
  <c r="G117" i="13" s="1"/>
  <c r="I119" i="13"/>
  <c r="I118" i="13" s="1"/>
  <c r="I117" i="13" s="1"/>
  <c r="I115" i="13"/>
  <c r="I112" i="13" s="1"/>
  <c r="I111" i="13" s="1"/>
  <c r="I110" i="13" s="1"/>
  <c r="H115" i="13"/>
  <c r="H112" i="13" s="1"/>
  <c r="H111" i="13" s="1"/>
  <c r="H110" i="13" s="1"/>
  <c r="G115" i="13"/>
  <c r="I114" i="13"/>
  <c r="I113" i="13" s="1"/>
  <c r="H113" i="13"/>
  <c r="G113" i="13"/>
  <c r="G107" i="13"/>
  <c r="G105" i="13"/>
  <c r="G103" i="13"/>
  <c r="I99" i="13"/>
  <c r="H99" i="13"/>
  <c r="G99" i="13"/>
  <c r="I96" i="13"/>
  <c r="I97" i="13" s="1"/>
  <c r="I98" i="13" s="1"/>
  <c r="H96" i="13"/>
  <c r="H97" i="13" s="1"/>
  <c r="H98" i="13" s="1"/>
  <c r="G96" i="13"/>
  <c r="G97" i="13" s="1"/>
  <c r="G98" i="13" s="1"/>
  <c r="I92" i="13"/>
  <c r="H92" i="13"/>
  <c r="G92" i="13"/>
  <c r="I90" i="13"/>
  <c r="H90" i="13"/>
  <c r="I87" i="13"/>
  <c r="H87" i="13"/>
  <c r="G87" i="13"/>
  <c r="I81" i="13"/>
  <c r="I80" i="13" s="1"/>
  <c r="I79" i="13" s="1"/>
  <c r="I78" i="13" s="1"/>
  <c r="H81" i="13"/>
  <c r="H80" i="13" s="1"/>
  <c r="G81" i="13"/>
  <c r="G80" i="13"/>
  <c r="G79" i="13" s="1"/>
  <c r="G78" i="13" s="1"/>
  <c r="G77" i="13" s="1"/>
  <c r="H79" i="13"/>
  <c r="H78" i="13" s="1"/>
  <c r="H77" i="13" s="1"/>
  <c r="I77" i="13"/>
  <c r="I75" i="13"/>
  <c r="I74" i="13" s="1"/>
  <c r="I73" i="13" s="1"/>
  <c r="I72" i="13" s="1"/>
  <c r="I71" i="13" s="1"/>
  <c r="H75" i="13"/>
  <c r="H74" i="13" s="1"/>
  <c r="H73" i="13" s="1"/>
  <c r="H72" i="13" s="1"/>
  <c r="H71" i="13" s="1"/>
  <c r="G75" i="13"/>
  <c r="G74" i="13" s="1"/>
  <c r="G73" i="13" s="1"/>
  <c r="G72" i="13" s="1"/>
  <c r="G71" i="13" s="1"/>
  <c r="I67" i="13"/>
  <c r="I66" i="13" s="1"/>
  <c r="I65" i="13" s="1"/>
  <c r="I64" i="13" s="1"/>
  <c r="I63" i="13" s="1"/>
  <c r="H67" i="13"/>
  <c r="H66" i="13" s="1"/>
  <c r="H65" i="13" s="1"/>
  <c r="H64" i="13" s="1"/>
  <c r="H63" i="13" s="1"/>
  <c r="G65" i="13"/>
  <c r="G64" i="13" s="1"/>
  <c r="G63" i="13" s="1"/>
  <c r="I57" i="13"/>
  <c r="I54" i="13" s="1"/>
  <c r="I53" i="13" s="1"/>
  <c r="H57" i="13"/>
  <c r="H54" i="13" s="1"/>
  <c r="H53" i="13" s="1"/>
  <c r="G57" i="13"/>
  <c r="G54" i="13" s="1"/>
  <c r="G53" i="13" s="1"/>
  <c r="G55" i="13"/>
  <c r="I50" i="13"/>
  <c r="H50" i="13"/>
  <c r="H49" i="13" s="1"/>
  <c r="H48" i="13" s="1"/>
  <c r="G50" i="13"/>
  <c r="G49" i="13" s="1"/>
  <c r="G48" i="13" s="1"/>
  <c r="I49" i="13"/>
  <c r="I48" i="13" s="1"/>
  <c r="I46" i="13"/>
  <c r="I45" i="13" s="1"/>
  <c r="H46" i="13"/>
  <c r="G46" i="13"/>
  <c r="G45" i="13" s="1"/>
  <c r="H45" i="13"/>
  <c r="I44" i="13"/>
  <c r="H44" i="13"/>
  <c r="G44" i="13"/>
  <c r="I41" i="13"/>
  <c r="I40" i="13" s="1"/>
  <c r="I39" i="13" s="1"/>
  <c r="I38" i="13" s="1"/>
  <c r="H41" i="13"/>
  <c r="H40" i="13" s="1"/>
  <c r="H39" i="13" s="1"/>
  <c r="H38" i="13" s="1"/>
  <c r="G41" i="13"/>
  <c r="G40" i="13"/>
  <c r="G39" i="13" s="1"/>
  <c r="G38" i="13" s="1"/>
  <c r="I35" i="13"/>
  <c r="I34" i="13" s="1"/>
  <c r="I33" i="13" s="1"/>
  <c r="I32" i="13" s="1"/>
  <c r="H35" i="13"/>
  <c r="G35" i="13"/>
  <c r="G34" i="13" s="1"/>
  <c r="G33" i="13" s="1"/>
  <c r="G32" i="13" s="1"/>
  <c r="H34" i="13"/>
  <c r="H33" i="13" s="1"/>
  <c r="H32" i="13" s="1"/>
  <c r="I30" i="13"/>
  <c r="I29" i="13" s="1"/>
  <c r="I28" i="13" s="1"/>
  <c r="I27" i="13" s="1"/>
  <c r="H30" i="13"/>
  <c r="G30" i="13"/>
  <c r="G29" i="13" s="1"/>
  <c r="G28" i="13" s="1"/>
  <c r="G27" i="13" s="1"/>
  <c r="H29" i="13"/>
  <c r="H28" i="13" s="1"/>
  <c r="H27" i="13" s="1"/>
  <c r="I25" i="13"/>
  <c r="I24" i="13" s="1"/>
  <c r="I23" i="13" s="1"/>
  <c r="I22" i="13" s="1"/>
  <c r="I18" i="13"/>
  <c r="I17" i="13" s="1"/>
  <c r="I16" i="13" s="1"/>
  <c r="I15" i="13" s="1"/>
  <c r="H18" i="13"/>
  <c r="G18" i="13"/>
  <c r="G17" i="13" s="1"/>
  <c r="G16" i="13" s="1"/>
  <c r="G15" i="13" s="1"/>
  <c r="H17" i="13"/>
  <c r="H16" i="13" s="1"/>
  <c r="H15" i="13" s="1"/>
  <c r="I13" i="13"/>
  <c r="I12" i="13" s="1"/>
  <c r="I11" i="13" s="1"/>
  <c r="I10" i="13" s="1"/>
  <c r="H13" i="13"/>
  <c r="G13" i="13"/>
  <c r="G12" i="13" s="1"/>
  <c r="G11" i="13" s="1"/>
  <c r="G10" i="13" s="1"/>
  <c r="H12" i="13"/>
  <c r="H11" i="13" s="1"/>
  <c r="H10" i="13" s="1"/>
  <c r="H18" i="14"/>
  <c r="I18" i="14"/>
  <c r="H86" i="13" l="1"/>
  <c r="H85" i="13" s="1"/>
  <c r="H84" i="13" s="1"/>
  <c r="H83" i="13" s="1"/>
  <c r="H70" i="13" s="1"/>
  <c r="G112" i="13"/>
  <c r="G111" i="13" s="1"/>
  <c r="G110" i="13" s="1"/>
  <c r="I86" i="13"/>
  <c r="I85" i="13" s="1"/>
  <c r="I84" i="13" s="1"/>
  <c r="I83" i="13" s="1"/>
  <c r="H210" i="13"/>
  <c r="I143" i="13"/>
  <c r="H37" i="13"/>
  <c r="H9" i="13" s="1"/>
  <c r="H8" i="13" s="1"/>
  <c r="I109" i="13"/>
  <c r="H239" i="13"/>
  <c r="H238" i="13" s="1"/>
  <c r="I201" i="13"/>
  <c r="I190" i="13" s="1"/>
  <c r="I189" i="13" s="1"/>
  <c r="I37" i="13"/>
  <c r="I9" i="13"/>
  <c r="G86" i="13"/>
  <c r="G85" i="13" s="1"/>
  <c r="G84" i="13" s="1"/>
  <c r="G83" i="13" s="1"/>
  <c r="G70" i="13" s="1"/>
  <c r="H95" i="13"/>
  <c r="G175" i="13"/>
  <c r="G190" i="13"/>
  <c r="G189" i="13" s="1"/>
  <c r="G188" i="13" s="1"/>
  <c r="G150" i="13" s="1"/>
  <c r="G152" i="13"/>
  <c r="G151" i="13" s="1"/>
  <c r="I239" i="13"/>
  <c r="I238" i="13" s="1"/>
  <c r="H143" i="13"/>
  <c r="I70" i="13"/>
  <c r="G224" i="13"/>
  <c r="G223" i="13" s="1"/>
  <c r="I224" i="13"/>
  <c r="I223" i="13" s="1"/>
  <c r="H224" i="13"/>
  <c r="H223" i="13" s="1"/>
  <c r="H222" i="13" s="1"/>
  <c r="H221" i="13" s="1"/>
  <c r="H220" i="13" s="1"/>
  <c r="G239" i="13"/>
  <c r="G238" i="13" s="1"/>
  <c r="G37" i="13"/>
  <c r="G9" i="13" s="1"/>
  <c r="G210" i="13"/>
  <c r="I210" i="13"/>
  <c r="G109" i="13"/>
  <c r="H109" i="13"/>
  <c r="H94" i="13" s="1"/>
  <c r="I162" i="13"/>
  <c r="I150" i="13" s="1"/>
  <c r="H190" i="13"/>
  <c r="H189" i="13" s="1"/>
  <c r="G95" i="13"/>
  <c r="I95" i="13"/>
  <c r="E10" i="15"/>
  <c r="E9" i="15" s="1"/>
  <c r="F10" i="15"/>
  <c r="F9" i="15" s="1"/>
  <c r="E11" i="15"/>
  <c r="F11" i="15"/>
  <c r="E13" i="15"/>
  <c r="F13" i="15"/>
  <c r="E17" i="15"/>
  <c r="F17" i="15"/>
  <c r="E19" i="15"/>
  <c r="F19" i="15"/>
  <c r="E21" i="15"/>
  <c r="F21" i="15"/>
  <c r="E29" i="15"/>
  <c r="F29" i="15"/>
  <c r="E31" i="15"/>
  <c r="F31" i="15"/>
  <c r="E38" i="15"/>
  <c r="E37" i="15" s="1"/>
  <c r="E36" i="15" s="1"/>
  <c r="E35" i="15" s="1"/>
  <c r="F38" i="15"/>
  <c r="F37" i="15" s="1"/>
  <c r="F36" i="15" s="1"/>
  <c r="F35" i="15" s="1"/>
  <c r="E43" i="15"/>
  <c r="F43" i="15"/>
  <c r="E45" i="15"/>
  <c r="E42" i="15" s="1"/>
  <c r="E41" i="15" s="1"/>
  <c r="E40" i="15" s="1"/>
  <c r="F45" i="15"/>
  <c r="F42" i="15" s="1"/>
  <c r="F41" i="15" s="1"/>
  <c r="F40" i="15" s="1"/>
  <c r="F51" i="15"/>
  <c r="F48" i="15" s="1"/>
  <c r="F47" i="15" s="1"/>
  <c r="E59" i="15"/>
  <c r="E58" i="15" s="1"/>
  <c r="F59" i="15"/>
  <c r="F58" i="15" s="1"/>
  <c r="E63" i="15"/>
  <c r="E62" i="15" s="1"/>
  <c r="F63" i="15"/>
  <c r="F62" i="15" s="1"/>
  <c r="E67" i="15"/>
  <c r="F67" i="15"/>
  <c r="E68" i="15"/>
  <c r="F68" i="15"/>
  <c r="E71" i="15"/>
  <c r="E70" i="15" s="1"/>
  <c r="F71" i="15"/>
  <c r="F70" i="15" s="1"/>
  <c r="E81" i="15"/>
  <c r="E74" i="15" s="1"/>
  <c r="F81" i="15"/>
  <c r="F74" i="15" s="1"/>
  <c r="E82" i="15"/>
  <c r="F82" i="15"/>
  <c r="E84" i="15"/>
  <c r="F84" i="15"/>
  <c r="E89" i="15"/>
  <c r="E88" i="15" s="1"/>
  <c r="F89" i="15"/>
  <c r="F87" i="15" s="1"/>
  <c r="F86" i="15" s="1"/>
  <c r="E91" i="15"/>
  <c r="F91" i="15"/>
  <c r="E96" i="15"/>
  <c r="E95" i="15" s="1"/>
  <c r="E94" i="15" s="1"/>
  <c r="E93" i="15" s="1"/>
  <c r="F96" i="15"/>
  <c r="F95" i="15" s="1"/>
  <c r="F94" i="15" s="1"/>
  <c r="F93" i="15" s="1"/>
  <c r="E101" i="15"/>
  <c r="F101" i="15"/>
  <c r="E110" i="15"/>
  <c r="F110" i="15"/>
  <c r="E113" i="15"/>
  <c r="E112" i="15" s="1"/>
  <c r="F113" i="15"/>
  <c r="F112" i="15" s="1"/>
  <c r="E118" i="15"/>
  <c r="E117" i="15" s="1"/>
  <c r="E116" i="15" s="1"/>
  <c r="E115" i="15" s="1"/>
  <c r="F118" i="15"/>
  <c r="F117" i="15" s="1"/>
  <c r="F116" i="15" s="1"/>
  <c r="F115" i="15" s="1"/>
  <c r="E121" i="15"/>
  <c r="F121" i="15"/>
  <c r="E123" i="15"/>
  <c r="F123" i="15"/>
  <c r="E128" i="15"/>
  <c r="E127" i="15" s="1"/>
  <c r="E126" i="15" s="1"/>
  <c r="F128" i="15"/>
  <c r="F127" i="15" s="1"/>
  <c r="F126" i="15" s="1"/>
  <c r="E132" i="15"/>
  <c r="E131" i="15" s="1"/>
  <c r="E130" i="15" s="1"/>
  <c r="F132" i="15"/>
  <c r="F131" i="15" s="1"/>
  <c r="F130" i="15" s="1"/>
  <c r="E137" i="15"/>
  <c r="E136" i="15" s="1"/>
  <c r="F137" i="15"/>
  <c r="F135" i="15" s="1"/>
  <c r="F134" i="15" s="1"/>
  <c r="E144" i="15"/>
  <c r="E143" i="15" s="1"/>
  <c r="F144" i="15"/>
  <c r="F143" i="15" s="1"/>
  <c r="E147" i="15"/>
  <c r="E146" i="15" s="1"/>
  <c r="F147" i="15"/>
  <c r="F146" i="15" s="1"/>
  <c r="E149" i="15"/>
  <c r="E150" i="15"/>
  <c r="F150" i="15"/>
  <c r="F149" i="15" s="1"/>
  <c r="E151" i="15"/>
  <c r="F151" i="15"/>
  <c r="E155" i="15"/>
  <c r="E154" i="15" s="1"/>
  <c r="E153" i="15" s="1"/>
  <c r="F155" i="15"/>
  <c r="F154" i="15" s="1"/>
  <c r="F153" i="15" s="1"/>
  <c r="E159" i="15"/>
  <c r="F159" i="15"/>
  <c r="E164" i="15"/>
  <c r="F164" i="15"/>
  <c r="F170" i="15"/>
  <c r="F169" i="15" s="1"/>
  <c r="F168" i="15" s="1"/>
  <c r="E174" i="15"/>
  <c r="E173" i="15" s="1"/>
  <c r="E172" i="15" s="1"/>
  <c r="F174" i="15"/>
  <c r="F173" i="15" s="1"/>
  <c r="F172" i="15" s="1"/>
  <c r="F178" i="15"/>
  <c r="E180" i="15"/>
  <c r="F180" i="15"/>
  <c r="E182" i="15"/>
  <c r="F182" i="15"/>
  <c r="E185" i="15"/>
  <c r="F185" i="15"/>
  <c r="E190" i="15"/>
  <c r="F190" i="15"/>
  <c r="E192" i="15"/>
  <c r="F192" i="15"/>
  <c r="E194" i="15"/>
  <c r="F194" i="15"/>
  <c r="E198" i="15"/>
  <c r="E197" i="15" s="1"/>
  <c r="E196" i="15" s="1"/>
  <c r="F198" i="15"/>
  <c r="F197" i="15" s="1"/>
  <c r="F196" i="15" s="1"/>
  <c r="E203" i="15"/>
  <c r="E202" i="15" s="1"/>
  <c r="E201" i="15" s="1"/>
  <c r="E200" i="15" s="1"/>
  <c r="F203" i="15"/>
  <c r="F202" i="15" s="1"/>
  <c r="F201" i="15" s="1"/>
  <c r="F200" i="15" s="1"/>
  <c r="E206" i="15"/>
  <c r="E205" i="15" s="1"/>
  <c r="F206" i="15"/>
  <c r="F205" i="15" s="1"/>
  <c r="E209" i="15"/>
  <c r="F209" i="15"/>
  <c r="E211" i="15"/>
  <c r="F211" i="15"/>
  <c r="F208" i="15" s="1"/>
  <c r="I284" i="14"/>
  <c r="I283" i="14" s="1"/>
  <c r="H284" i="14"/>
  <c r="H283" i="14" s="1"/>
  <c r="G284" i="14"/>
  <c r="G283" i="14" s="1"/>
  <c r="G282" i="14"/>
  <c r="G281" i="14" s="1"/>
  <c r="G280" i="14" s="1"/>
  <c r="G279" i="14" s="1"/>
  <c r="I277" i="14"/>
  <c r="H277" i="14"/>
  <c r="G277" i="14"/>
  <c r="I275" i="14"/>
  <c r="I274" i="14" s="1"/>
  <c r="H275" i="14"/>
  <c r="H274" i="14" s="1"/>
  <c r="G275" i="14"/>
  <c r="G274" i="14" s="1"/>
  <c r="I268" i="14"/>
  <c r="I266" i="14"/>
  <c r="I264" i="14"/>
  <c r="I263" i="14" s="1"/>
  <c r="I258" i="14"/>
  <c r="I257" i="14" s="1"/>
  <c r="I256" i="14" s="1"/>
  <c r="I255" i="14" s="1"/>
  <c r="I254" i="14" s="1"/>
  <c r="H258" i="14"/>
  <c r="H257" i="14"/>
  <c r="H256" i="14" s="1"/>
  <c r="H255" i="14" s="1"/>
  <c r="H254" i="14" s="1"/>
  <c r="H253" i="14" s="1"/>
  <c r="I249" i="14"/>
  <c r="H249" i="14"/>
  <c r="I247" i="14"/>
  <c r="H247" i="14"/>
  <c r="J243" i="14"/>
  <c r="J245" i="14" s="1"/>
  <c r="J242" i="14"/>
  <c r="I241" i="14"/>
  <c r="H241" i="14"/>
  <c r="I239" i="14"/>
  <c r="H239" i="14"/>
  <c r="I235" i="14"/>
  <c r="H235" i="14"/>
  <c r="I233" i="14"/>
  <c r="H233" i="14"/>
  <c r="I229" i="14"/>
  <c r="I228" i="14" s="1"/>
  <c r="I227" i="14" s="1"/>
  <c r="H229" i="14"/>
  <c r="I222" i="14"/>
  <c r="I221" i="14" s="1"/>
  <c r="I214" i="14" s="1"/>
  <c r="H222" i="14"/>
  <c r="H221" i="14" s="1"/>
  <c r="I216" i="14"/>
  <c r="I215" i="14" s="1"/>
  <c r="H216" i="14"/>
  <c r="H215" i="14"/>
  <c r="I211" i="14"/>
  <c r="I210" i="14" s="1"/>
  <c r="H211" i="14"/>
  <c r="H210" i="14" s="1"/>
  <c r="I208" i="14"/>
  <c r="I206" i="14"/>
  <c r="I205" i="14" s="1"/>
  <c r="I203" i="14"/>
  <c r="I202" i="14" s="1"/>
  <c r="H203" i="14"/>
  <c r="H202" i="14" s="1"/>
  <c r="I199" i="14"/>
  <c r="I198" i="14" s="1"/>
  <c r="H199" i="14"/>
  <c r="H198" i="14" s="1"/>
  <c r="I196" i="14"/>
  <c r="I195" i="14" s="1"/>
  <c r="H196" i="14"/>
  <c r="H195" i="14" s="1"/>
  <c r="I189" i="14"/>
  <c r="I188" i="14" s="1"/>
  <c r="I187" i="14" s="1"/>
  <c r="I183" i="14"/>
  <c r="H183" i="14"/>
  <c r="I180" i="14"/>
  <c r="I179" i="14" s="1"/>
  <c r="H180" i="14"/>
  <c r="H179" i="14" s="1"/>
  <c r="I175" i="14"/>
  <c r="I172" i="14" s="1"/>
  <c r="I171" i="14" s="1"/>
  <c r="I169" i="14"/>
  <c r="I168" i="14" s="1"/>
  <c r="I167" i="14" s="1"/>
  <c r="I164" i="14"/>
  <c r="H164" i="14"/>
  <c r="I162" i="14"/>
  <c r="H162" i="14"/>
  <c r="I159" i="14"/>
  <c r="H159" i="14"/>
  <c r="I158" i="14"/>
  <c r="I157" i="14" s="1"/>
  <c r="I156" i="14" s="1"/>
  <c r="I155" i="14" s="1"/>
  <c r="H158" i="14"/>
  <c r="H157" i="14" s="1"/>
  <c r="H156" i="14" s="1"/>
  <c r="H155" i="14" s="1"/>
  <c r="I152" i="14"/>
  <c r="H152" i="14"/>
  <c r="I150" i="14"/>
  <c r="H150" i="14"/>
  <c r="I148" i="14"/>
  <c r="H148" i="14"/>
  <c r="I143" i="14"/>
  <c r="H143" i="14"/>
  <c r="I141" i="14"/>
  <c r="H141" i="14"/>
  <c r="I140" i="14"/>
  <c r="I139" i="14" s="1"/>
  <c r="I138" i="14" s="1"/>
  <c r="H140" i="14"/>
  <c r="H139" i="14"/>
  <c r="H138" i="14" s="1"/>
  <c r="I136" i="14"/>
  <c r="H136" i="14"/>
  <c r="H135" i="14" s="1"/>
  <c r="H134" i="14" s="1"/>
  <c r="I135" i="14"/>
  <c r="I134" i="14" s="1"/>
  <c r="I132" i="14"/>
  <c r="I130" i="14"/>
  <c r="I129" i="14" s="1"/>
  <c r="I126" i="14"/>
  <c r="H126" i="14"/>
  <c r="I124" i="14"/>
  <c r="I123" i="14" s="1"/>
  <c r="I122" i="14" s="1"/>
  <c r="I121" i="14" s="1"/>
  <c r="H124" i="14"/>
  <c r="H123" i="14" s="1"/>
  <c r="H122" i="14" s="1"/>
  <c r="H121" i="14" s="1"/>
  <c r="I119" i="14"/>
  <c r="I116" i="14" s="1"/>
  <c r="I115" i="14" s="1"/>
  <c r="I114" i="14" s="1"/>
  <c r="H119" i="14"/>
  <c r="H116" i="14" s="1"/>
  <c r="H115" i="14" s="1"/>
  <c r="H114" i="14" s="1"/>
  <c r="I118" i="14"/>
  <c r="I117" i="14" s="1"/>
  <c r="H117" i="14"/>
  <c r="I103" i="14"/>
  <c r="H103" i="14"/>
  <c r="I100" i="14"/>
  <c r="I101" i="14" s="1"/>
  <c r="I102" i="14" s="1"/>
  <c r="H100" i="14"/>
  <c r="H101" i="14" s="1"/>
  <c r="H102" i="14" s="1"/>
  <c r="I96" i="14"/>
  <c r="H96" i="14"/>
  <c r="I94" i="14"/>
  <c r="H94" i="14"/>
  <c r="I91" i="14"/>
  <c r="H91" i="14"/>
  <c r="I85" i="14"/>
  <c r="I84" i="14" s="1"/>
  <c r="I83" i="14" s="1"/>
  <c r="I82" i="14" s="1"/>
  <c r="H85" i="14"/>
  <c r="H84" i="14" s="1"/>
  <c r="H83" i="14" s="1"/>
  <c r="H82" i="14" s="1"/>
  <c r="H81" i="14" s="1"/>
  <c r="I81" i="14"/>
  <c r="I79" i="14"/>
  <c r="I78" i="14" s="1"/>
  <c r="I77" i="14" s="1"/>
  <c r="I76" i="14" s="1"/>
  <c r="I75" i="14" s="1"/>
  <c r="H79" i="14"/>
  <c r="H78" i="14" s="1"/>
  <c r="H77" i="14" s="1"/>
  <c r="H76" i="14" s="1"/>
  <c r="H75" i="14" s="1"/>
  <c r="I71" i="14"/>
  <c r="I70" i="14" s="1"/>
  <c r="I69" i="14" s="1"/>
  <c r="I68" i="14" s="1"/>
  <c r="I67" i="14" s="1"/>
  <c r="H71" i="14"/>
  <c r="H70" i="14" s="1"/>
  <c r="H69" i="14" s="1"/>
  <c r="H68" i="14" s="1"/>
  <c r="H67" i="14" s="1"/>
  <c r="I61" i="14"/>
  <c r="I58" i="14" s="1"/>
  <c r="I57" i="14" s="1"/>
  <c r="H61" i="14"/>
  <c r="H58" i="14" s="1"/>
  <c r="H57" i="14" s="1"/>
  <c r="I54" i="14"/>
  <c r="I53" i="14" s="1"/>
  <c r="I52" i="14" s="1"/>
  <c r="H54" i="14"/>
  <c r="H53" i="14" s="1"/>
  <c r="H52" i="14" s="1"/>
  <c r="I46" i="14"/>
  <c r="I45" i="14" s="1"/>
  <c r="H46" i="14"/>
  <c r="H44" i="14" s="1"/>
  <c r="I41" i="14"/>
  <c r="I40" i="14" s="1"/>
  <c r="I39" i="14" s="1"/>
  <c r="I38" i="14" s="1"/>
  <c r="H41" i="14"/>
  <c r="H40" i="14" s="1"/>
  <c r="H39" i="14" s="1"/>
  <c r="H38" i="14" s="1"/>
  <c r="I35" i="14"/>
  <c r="I34" i="14" s="1"/>
  <c r="I33" i="14" s="1"/>
  <c r="I32" i="14" s="1"/>
  <c r="H35" i="14"/>
  <c r="H34" i="14" s="1"/>
  <c r="H33" i="14" s="1"/>
  <c r="H32" i="14" s="1"/>
  <c r="I30" i="14"/>
  <c r="I29" i="14" s="1"/>
  <c r="I28" i="14" s="1"/>
  <c r="I27" i="14" s="1"/>
  <c r="H30" i="14"/>
  <c r="H29" i="14" s="1"/>
  <c r="H28" i="14" s="1"/>
  <c r="H27" i="14" s="1"/>
  <c r="I25" i="14"/>
  <c r="I24" i="14" s="1"/>
  <c r="I23" i="14" s="1"/>
  <c r="I22" i="14" s="1"/>
  <c r="I17" i="14"/>
  <c r="I16" i="14" s="1"/>
  <c r="I15" i="14" s="1"/>
  <c r="H17" i="14"/>
  <c r="H16" i="14" s="1"/>
  <c r="H15" i="14" s="1"/>
  <c r="I13" i="14"/>
  <c r="I12" i="14" s="1"/>
  <c r="I11" i="14" s="1"/>
  <c r="I10" i="14" s="1"/>
  <c r="H13" i="14"/>
  <c r="H12" i="14" s="1"/>
  <c r="H11" i="14" s="1"/>
  <c r="H10" i="14" s="1"/>
  <c r="I44" i="14" l="1"/>
  <c r="E208" i="15"/>
  <c r="F136" i="15"/>
  <c r="F88" i="15"/>
  <c r="H45" i="14"/>
  <c r="I94" i="13"/>
  <c r="G94" i="13"/>
  <c r="G8" i="13" s="1"/>
  <c r="E177" i="15"/>
  <c r="H282" i="14"/>
  <c r="H281" i="14" s="1"/>
  <c r="H280" i="14" s="1"/>
  <c r="H279" i="14" s="1"/>
  <c r="G273" i="14"/>
  <c r="G272" i="14" s="1"/>
  <c r="G271" i="14" s="1"/>
  <c r="G270" i="14" s="1"/>
  <c r="G8" i="14" s="1"/>
  <c r="G6" i="14" s="1"/>
  <c r="H273" i="14"/>
  <c r="H272" i="14" s="1"/>
  <c r="H271" i="14" s="1"/>
  <c r="H270" i="14" s="1"/>
  <c r="I282" i="14"/>
  <c r="I281" i="14" s="1"/>
  <c r="I280" i="14" s="1"/>
  <c r="I279" i="14" s="1"/>
  <c r="H178" i="14"/>
  <c r="H177" i="14" s="1"/>
  <c r="H166" i="14" s="1"/>
  <c r="H154" i="14" s="1"/>
  <c r="I226" i="14"/>
  <c r="I225" i="14" s="1"/>
  <c r="I224" i="14" s="1"/>
  <c r="I262" i="14"/>
  <c r="I261" i="14" s="1"/>
  <c r="I260" i="14" s="1"/>
  <c r="I90" i="14"/>
  <c r="I89" i="14" s="1"/>
  <c r="I88" i="14" s="1"/>
  <c r="I87" i="14" s="1"/>
  <c r="H161" i="14"/>
  <c r="H194" i="14"/>
  <c r="H193" i="14" s="1"/>
  <c r="I244" i="14"/>
  <c r="I243" i="14" s="1"/>
  <c r="H147" i="14"/>
  <c r="I178" i="14"/>
  <c r="I177" i="14" s="1"/>
  <c r="I166" i="14" s="1"/>
  <c r="I154" i="14" s="1"/>
  <c r="H228" i="14"/>
  <c r="H227" i="14" s="1"/>
  <c r="I222" i="13"/>
  <c r="I221" i="13" s="1"/>
  <c r="I220" i="13" s="1"/>
  <c r="G222" i="13"/>
  <c r="G221" i="13" s="1"/>
  <c r="G220" i="13" s="1"/>
  <c r="H90" i="14"/>
  <c r="H89" i="14" s="1"/>
  <c r="H88" i="14" s="1"/>
  <c r="H87" i="14" s="1"/>
  <c r="H74" i="14" s="1"/>
  <c r="I273" i="14"/>
  <c r="I272" i="14" s="1"/>
  <c r="I271" i="14" s="1"/>
  <c r="I270" i="14" s="1"/>
  <c r="F177" i="15"/>
  <c r="F139" i="15"/>
  <c r="F125" i="15"/>
  <c r="E125" i="15"/>
  <c r="F54" i="15"/>
  <c r="F53" i="15" s="1"/>
  <c r="I194" i="14"/>
  <c r="I193" i="14" s="1"/>
  <c r="H214" i="14"/>
  <c r="H113" i="14"/>
  <c r="H99" i="14"/>
  <c r="I74" i="14"/>
  <c r="I37" i="14"/>
  <c r="I9" i="14" s="1"/>
  <c r="E158" i="15"/>
  <c r="E157" i="15" s="1"/>
  <c r="F158" i="15"/>
  <c r="F157" i="15" s="1"/>
  <c r="E139" i="15"/>
  <c r="F100" i="15"/>
  <c r="F99" i="15" s="1"/>
  <c r="E54" i="15"/>
  <c r="E53" i="15" s="1"/>
  <c r="F26" i="15"/>
  <c r="F25" i="15" s="1"/>
  <c r="F8" i="15" s="1"/>
  <c r="E26" i="15"/>
  <c r="E25" i="15" s="1"/>
  <c r="E8" i="15" s="1"/>
  <c r="H244" i="14"/>
  <c r="H243" i="14" s="1"/>
  <c r="I161" i="14"/>
  <c r="I113" i="14"/>
  <c r="E135" i="15"/>
  <c r="E134" i="15" s="1"/>
  <c r="E100" i="15"/>
  <c r="E99" i="15" s="1"/>
  <c r="E87" i="15"/>
  <c r="E86" i="15" s="1"/>
  <c r="H37" i="14"/>
  <c r="H9" i="14" s="1"/>
  <c r="I253" i="14"/>
  <c r="I99" i="14"/>
  <c r="I147" i="14"/>
  <c r="I279" i="13"/>
  <c r="I278" i="13" s="1"/>
  <c r="H279" i="13"/>
  <c r="H278" i="13" s="1"/>
  <c r="G279" i="13"/>
  <c r="G278" i="13"/>
  <c r="G277" i="13"/>
  <c r="G276" i="13" s="1"/>
  <c r="G275" i="13" s="1"/>
  <c r="G274" i="13" s="1"/>
  <c r="I272" i="13"/>
  <c r="I268" i="13" s="1"/>
  <c r="I267" i="13" s="1"/>
  <c r="I266" i="13" s="1"/>
  <c r="I265" i="13" s="1"/>
  <c r="H272" i="13"/>
  <c r="G272" i="13"/>
  <c r="I270" i="13"/>
  <c r="I269" i="13" s="1"/>
  <c r="H270" i="13"/>
  <c r="H269" i="13" s="1"/>
  <c r="G270" i="13"/>
  <c r="G269" i="13" s="1"/>
  <c r="I263" i="13"/>
  <c r="I261" i="13"/>
  <c r="I259" i="13"/>
  <c r="I258" i="13" s="1"/>
  <c r="G286" i="14" l="1"/>
  <c r="H98" i="14"/>
  <c r="I98" i="14"/>
  <c r="I8" i="14" s="1"/>
  <c r="I6" i="14" s="1"/>
  <c r="H226" i="14"/>
  <c r="H225" i="14" s="1"/>
  <c r="H224" i="14" s="1"/>
  <c r="I277" i="13"/>
  <c r="I276" i="13" s="1"/>
  <c r="I275" i="13" s="1"/>
  <c r="I274" i="13" s="1"/>
  <c r="E6" i="15"/>
  <c r="F6" i="15"/>
  <c r="G268" i="13"/>
  <c r="G267" i="13" s="1"/>
  <c r="G266" i="13" s="1"/>
  <c r="G265" i="13" s="1"/>
  <c r="G6" i="13" s="1"/>
  <c r="H268" i="13"/>
  <c r="H267" i="13" s="1"/>
  <c r="H266" i="13" s="1"/>
  <c r="H265" i="13" s="1"/>
  <c r="I257" i="13"/>
  <c r="I256" i="13" s="1"/>
  <c r="I255" i="13" s="1"/>
  <c r="I248" i="13" s="1"/>
  <c r="H277" i="13"/>
  <c r="H276" i="13" s="1"/>
  <c r="H275" i="13" s="1"/>
  <c r="H274" i="13" s="1"/>
  <c r="I8" i="13" l="1"/>
  <c r="I6" i="13" s="1"/>
  <c r="H8" i="14"/>
  <c r="H6" i="14" s="1"/>
  <c r="G281" i="13"/>
  <c r="H6" i="13"/>
</calcChain>
</file>

<file path=xl/sharedStrings.xml><?xml version="1.0" encoding="utf-8"?>
<sst xmlns="http://schemas.openxmlformats.org/spreadsheetml/2006/main" count="3572" uniqueCount="428">
  <si>
    <t>Наименование</t>
  </si>
  <si>
    <t>Приложение № 5</t>
  </si>
  <si>
    <t>ГРБС</t>
  </si>
  <si>
    <t>Рз</t>
  </si>
  <si>
    <t>ПР</t>
  </si>
  <si>
    <t>ЦСР</t>
  </si>
  <si>
    <t>ВР</t>
  </si>
  <si>
    <t>Сумма на 2024г.</t>
  </si>
  <si>
    <t>Сумма на 2025г.</t>
  </si>
  <si>
    <t>В С Е Г О</t>
  </si>
  <si>
    <t>Объем условно утвержденных расходов</t>
  </si>
  <si>
    <t>Администрация МО "поселок Теткино"  Глушковского района Курской области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</si>
  <si>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</si>
  <si>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</si>
  <si>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</si>
  <si>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</si>
  <si>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</si>
  <si>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функционирования главы муниципального образования</t>
  </si>
  <si>
    <t>71 0 00 00000</t>
  </si>
  <si>
    <t>Глава муниципального образования</t>
  </si>
  <si>
    <t>71 1 00 00000</t>
  </si>
  <si>
    <t>Обеспечение деятельности и выполнение функций органов местного самоуправления</t>
  </si>
  <si>
    <t>71 1 00 С1402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</si>
  <si>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</si>
  <si>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</si>
  <si>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</si>
  <si>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</si>
  <si>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функционирования местных администраций</t>
  </si>
  <si>
    <t>73 0 00 00000</t>
  </si>
  <si>
    <t>Обеспечение деятельности администрации муниципального образования</t>
  </si>
  <si>
    <t>73 1 00 00000</t>
  </si>
  <si>
    <t>73 1 00 С1402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</si>
  <si>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</si>
  <si>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</si>
  <si>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</si>
  <si>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</si>
  <si>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</si>
  <si>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</si>
  <si>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контрольно-счетных органов муниципального образования</t>
  </si>
  <si>
    <t>74 0 00 00000</t>
  </si>
  <si>
    <t>Аудиторы контрольно-счетного органа муниципального образования</t>
  </si>
  <si>
    <t>74 2 00</t>
  </si>
  <si>
    <t>Осуществление переданных полномочий от поселений муниципальному району в сфере внешнего муниципального финансового контроля</t>
  </si>
  <si>
    <t>74 200</t>
  </si>
  <si>
    <t>Межбюджетные трансферты</t>
  </si>
  <si>
    <t>74200</t>
  </si>
  <si>
    <t>500</t>
  </si>
  <si>
    <t>Обеспечение проведения выборов и референдумов</t>
  </si>
  <si>
    <t>07</t>
  </si>
  <si>
    <t>Непрограммная деятельность органов местного самоуправления</t>
  </si>
  <si>
    <t>77 0 00 00000</t>
  </si>
  <si>
    <t>Организация и проведение выборов и референдумов</t>
  </si>
  <si>
    <t>77 3 00 00000</t>
  </si>
  <si>
    <t>Подготовка и проведение выборов</t>
  </si>
  <si>
    <t>77 3 00 С1441</t>
  </si>
  <si>
    <t>Резервные фонды</t>
  </si>
  <si>
    <t>11</t>
  </si>
  <si>
    <t>Резервные фонды органов местного самоуправления</t>
  </si>
  <si>
    <t>78 0 00 00000</t>
  </si>
  <si>
    <t>78 1 00 00000</t>
  </si>
  <si>
    <t>Резервный фонд местной администрации</t>
  </si>
  <si>
    <t>78 1 00 С1403</t>
  </si>
  <si>
    <t>Другие общегосударственные вопросы</t>
  </si>
  <si>
    <t>13</t>
  </si>
  <si>
    <t>09 0 00 00000</t>
  </si>
  <si>
    <t>09 1 00 00000</t>
  </si>
  <si>
    <t>Основное мероприятие "Повышение квалификации муниципальных служащих,обеспечение материально-техническими ресурсами и информационно-коммуникационное сопровождение рабочих мест муниципальных служащих"</t>
  </si>
  <si>
    <t>09 1 01 00000</t>
  </si>
  <si>
    <t>Мероприятия, направленные на развитие муниципальной службы</t>
  </si>
  <si>
    <t>09 1 01 С1437</t>
  </si>
  <si>
    <t xml:space="preserve"> Осуществление переданных полномочий от поселений муниципальному району в сфере внутреннего муниципального финансового контроля</t>
  </si>
  <si>
    <t>73 1 00 П1485</t>
  </si>
  <si>
    <t>Реализация государственных функций, связанных с общегосударственным управлением</t>
  </si>
  <si>
    <t>76 0 00 00000</t>
  </si>
  <si>
    <t>Выполнение других обязательств Курской области</t>
  </si>
  <si>
    <t>76 1 00 00000</t>
  </si>
  <si>
    <t>Выполнение других (прочих) обязательств органа местного самоуправления</t>
  </si>
  <si>
    <t>76 1 00 С1404</t>
  </si>
  <si>
    <t>Непрограммные расходы органов местного самоуправления</t>
  </si>
  <si>
    <t>77 2 00 00000</t>
  </si>
  <si>
    <t>Расходы на обеспечение деятельности (оказание услуг) муниципальных учреждений</t>
  </si>
  <si>
    <t>77 2 00 С1401</t>
  </si>
  <si>
    <t>Закупка товаров, работ и услуг для обеспечения государственных (муниципальных) нужд</t>
  </si>
  <si>
    <t>Реализация мероприятий по распространению официальной информации</t>
  </si>
  <si>
    <t>77 2 00 С1439</t>
  </si>
  <si>
    <t>Содержание работника, осуществляющего выполнение переданных полномочий от муниципального района</t>
  </si>
  <si>
    <t>73 1 00 П1490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</si>
  <si>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</si>
  <si>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</si>
  <si>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</si>
  <si>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</si>
  <si>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77 2 00 51180</t>
  </si>
  <si>
    <t>усл.оценщика, эл.торги</t>
  </si>
  <si>
    <t>НАЦИОНАЛЬНАЯ БЕЗОПАСНОСТЬ И ПРАВООХРАНИТЕЛЬНАЯ ДЕЯТЕЛЬНОСТЬ</t>
  </si>
  <si>
    <t xml:space="preserve">Гражданская оборона </t>
  </si>
  <si>
    <t>09</t>
  </si>
  <si>
    <t>13 0 00 00000</t>
  </si>
  <si>
    <t>Подпрограмма "Снижение рисков и смягчение последствий чрезвычайных ситуаций природного и техногенного характера в "МО" муниципальной программы МО "поселок Теткино" Глушковского района Курской области "Защита населения и территорий от чрезвычайных ситуаций, обеспечение пожарной безопасности и безопасности людей на водных объектах"</t>
  </si>
  <si>
    <t>13 2 00 00000</t>
  </si>
  <si>
    <t>Основное мероприятие "Обеспечение эффективного функционирования системы гражданской обороны, защиты населения и территорий от чрезвычайных ситуаций, безопасности людей на водных объектах"</t>
  </si>
  <si>
    <t>13 2 01 00000</t>
  </si>
  <si>
    <t>публикация материалов</t>
  </si>
  <si>
    <t>Отдельные мероприятия в области гражданской обороны, защиты населения и территорий от чрезвычайных ситуаций, безопасности людей на водных объектах</t>
  </si>
  <si>
    <t>13 2 01 С1460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</si>
  <si>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</si>
  <si>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</si>
  <si>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МО "поселок Теткино"  Глушковского района Курской области  "Защита населения и территории от чрезвычайных ситуаций,обеспечение пожарной безопасности и безопасности людей на водных объектах"  </t>
  </si>
  <si>
    <t>13 1 00 00000</t>
  </si>
  <si>
    <t>Основное мероприятие "Реализация комплекса мер по пожарной безопасности "</t>
  </si>
  <si>
    <t>13 1 01 00000</t>
  </si>
  <si>
    <t>Обеспечение первичных мер пожарной безопасности в границах населенных пунктов муниципальных образований</t>
  </si>
  <si>
    <t>13 1 01 С1415</t>
  </si>
  <si>
    <t>Другие вопросы в области национальной безопасности и правоохранительной деятельности</t>
  </si>
  <si>
    <t>12 0 00 00000</t>
  </si>
  <si>
    <t>14</t>
  </si>
  <si>
    <t>12 2 00 00000</t>
  </si>
  <si>
    <t>Основное мероприятие "Снижение уровня правонарушений на территории муниципального образования"</t>
  </si>
  <si>
    <t>12 2 01 00000</t>
  </si>
  <si>
    <t>Реализация мероприятий направленных на обеспечение правопорядка на территории муниципального образования</t>
  </si>
  <si>
    <t>12 2 01 С1435</t>
  </si>
  <si>
    <t>НАЦИОНАЛЬНАЯ ЭКОНОМИКА</t>
  </si>
  <si>
    <t>Дорожное хозяйство (дорожные фонды)</t>
  </si>
  <si>
    <t>11 0 00 00000</t>
  </si>
  <si>
    <t>Подпрограмма «Развитие сети автомобильных дорог "МО" муниципальной программы МО "поселок Теткино" Глушковского района Курской области "Развитие транспортной системы, обеспечение перевозки пассажиров в "МО" и безопасности дорожного движения"</t>
  </si>
  <si>
    <t>11 1 00 00000</t>
  </si>
  <si>
    <t>Основное мероприятие "Капитальный ремонт, ремонт и содержание автомобильных дорог общего пользования  местного  значения"</t>
  </si>
  <si>
    <t>11 1 01 00000</t>
  </si>
  <si>
    <t>Cтроительство (реконструкция), капитальный ремонт, ремонт и содержание автомобильных дорог общего пользования местного значения</t>
  </si>
  <si>
    <t>11 1 01 13390</t>
  </si>
  <si>
    <t>Капитальные вложения в объекты государственной (муниципальной) собственности</t>
  </si>
  <si>
    <t>400</t>
  </si>
  <si>
    <t>Реализация мероприятий по строительству (реконструкции), капитальному ремонту, ремонту и содержанию автомобильных дорог общего пользования местного значения</t>
  </si>
  <si>
    <t>11 1 01 S3390</t>
  </si>
  <si>
    <t>Другие вопросы в области национальной экономики</t>
  </si>
  <si>
    <t>12</t>
  </si>
  <si>
    <r>
      <rPr>
        <sz val="14"/>
        <color indexed="53"/>
        <rFont val="Times New Roman"/>
        <family val="1"/>
        <charset val="204"/>
      </rPr>
      <t>04</t>
    </r>
    <r>
      <rPr>
        <sz val="14"/>
        <rFont val="Times New Roman"/>
        <family val="1"/>
        <charset val="204"/>
      </rPr>
      <t xml:space="preserve"> 0 00 00000</t>
    </r>
  </si>
  <si>
    <t>Подпрограмма «Повышение эффективности управления муниципальным  имуществом и земельными ресурсами"  муниципальной программы МО "поселок Теткино" Глушковского района Курской области «Управление муниципальным имуществом и земельными ресурсами»</t>
  </si>
  <si>
    <t>04 1 00 00000</t>
  </si>
  <si>
    <t>Основное мероприятие "Проведение муниципальной политики в области имущественных и земельных отношений"</t>
  </si>
  <si>
    <t>04 1 01 00000</t>
  </si>
  <si>
    <t>Мероприятия в области имущественных отношений</t>
  </si>
  <si>
    <t>04 1 01 С1467</t>
  </si>
  <si>
    <t>Мероприятия в области земельных отношений</t>
  </si>
  <si>
    <t>04 1 01 С1468</t>
  </si>
  <si>
    <t xml:space="preserve">Муниципальная программа  "Развитие транспортной системы, обеспечение  перевозки пассажиров в муниципальном образовании "поселок Теткино" Глушковского района Курской области и безопасности дорожного движения на 2022  год и плановый период 2023 и 2024 годов" </t>
  </si>
  <si>
    <t>11 0 00 0000</t>
  </si>
  <si>
    <t>11 1 00 0000</t>
  </si>
  <si>
    <t>Основное мероприятие "Мероприятия по территориальному землеустройству объектов дорожной деятельности"</t>
  </si>
  <si>
    <t>11 1 03 00000</t>
  </si>
  <si>
    <t>Межевание автомобильных дорог общего пользования местного значения, проведение кадастровых работ</t>
  </si>
  <si>
    <t>11 1 03 С1425</t>
  </si>
  <si>
    <t>77 2 00 С1468</t>
  </si>
  <si>
    <t>05 1 01</t>
  </si>
  <si>
    <t>77 2 00  00000</t>
  </si>
  <si>
    <t xml:space="preserve"> Осуществление переданных полномчий по реализации  мероприятий  по  разработке документов территориального планирования и градостроительного зонирования</t>
  </si>
  <si>
    <t>77 2  00 П1416</t>
  </si>
  <si>
    <t>77 2 00 П1416</t>
  </si>
  <si>
    <t xml:space="preserve"> Содействие муниципальным образованиям Курской области в разработке документов территориального планирования и градостроительного зонирования</t>
  </si>
  <si>
    <t>77 2 00 1149</t>
  </si>
  <si>
    <t>21 0 00 00000</t>
  </si>
  <si>
    <t>Основное мероприятие муниципальной программы "Информационная поддержка малого и среднего предпринимательства, в том числе пропаганда и популяризация предпринимательской деятельности, печать методической продукции"</t>
  </si>
  <si>
    <t>21 0 01 00000</t>
  </si>
  <si>
    <t>Обеспечение условий для развития малого и среднего предпринимательства на территории муниципального образования</t>
  </si>
  <si>
    <t>21 0 01 С1405</t>
  </si>
  <si>
    <t>07 0 00 00000</t>
  </si>
  <si>
    <t>Подпрограмма «Обеспечение качественными услугами ЖКХ населения МО "поселок Теткино" Глушковского района Курской области" муниципальной программы  "Обеспечение  доступным и комфортным жильем  и коммунальными услугами граждан поселка Теткино Глушковского района Курской области"</t>
  </si>
  <si>
    <t>07 2 00 00000</t>
  </si>
  <si>
    <t>Основное мероприятие "Мероприятия по внесению в государственный кадастр недвижимости сведений о границах муниципальных образований и в границах населенных пунктов п.Теткино"</t>
  </si>
  <si>
    <t>07 2 05 00000</t>
  </si>
  <si>
    <t xml:space="preserve"> Внесение в государственный кадастр недвижимости сведений о границах муниципальных образований и границах населенных пунктов</t>
  </si>
  <si>
    <t>07 2 05 13600</t>
  </si>
  <si>
    <t>Мероприятия по внесению в государственный кадастр недвижимости сведений о границах муниципальных образований и границах населенных пунктов</t>
  </si>
  <si>
    <t>07 2 05 S3600</t>
  </si>
  <si>
    <t>Муниципальная программа «Развитие экономики муниципального образования»</t>
  </si>
  <si>
    <t>15 0 00 00000</t>
  </si>
  <si>
    <t>Закупка товаров, работ и услуг для государственных (муниципальных) нужд (субсидия)</t>
  </si>
  <si>
    <t>11 1 01 13370</t>
  </si>
  <si>
    <t>77 2 00 13600</t>
  </si>
  <si>
    <t>77 2 00 S3600</t>
  </si>
  <si>
    <t>77 2 00 С1416</t>
  </si>
  <si>
    <t>ЖИЛИЩНО-КОММУНАЛЬНОЕ ХОЯЙСТВО</t>
  </si>
  <si>
    <t>05</t>
  </si>
  <si>
    <t>Жилищное хозяйство</t>
  </si>
  <si>
    <t>07 1 00 00000</t>
  </si>
  <si>
    <t>Основное мероприятие "Капитальный ремонт многоквартирных домов поселка Теткино"</t>
  </si>
  <si>
    <t>07 1 07 00000</t>
  </si>
  <si>
    <t>Мероприятия по капитальному ремонту муниципального жилищного фонда</t>
  </si>
  <si>
    <t>07 1 07 С1430</t>
  </si>
  <si>
    <t>Коммунальное хозяйство</t>
  </si>
  <si>
    <t>Муниципальная программа _____________кого сельсовета Глушковского района Курской области"Социальное развитие села _____________кого сельсовета  Глушковского района Курской области на период 2014-2017 годы и на период до 2020 года"</t>
  </si>
  <si>
    <t>16 0 00 00000</t>
  </si>
  <si>
    <t>Подпрограмма «Устойчивое развитие сельских территорий" муниципальной  программы  "Социальное развитие села _____________кого сельсовета  Глушковского района Курской области на период 2014-2017 годы и на период до 2020 года"</t>
  </si>
  <si>
    <t>16 1 00 00000</t>
  </si>
  <si>
    <t>Капитальные вложения  в объекты муниципальной собственности</t>
  </si>
  <si>
    <t>16 1 00 1429</t>
  </si>
  <si>
    <t>Бюджетные инвестиции</t>
  </si>
  <si>
    <t>Муниципальная программа  _____________кого сельсовета  Глушковского района Курской области «Охрана окружающей среды  в_____________ком сельсовете  Глушковского района  Курской области на 2014-2017 годы»</t>
  </si>
  <si>
    <t>06 0 00 00000</t>
  </si>
  <si>
    <t>Подпрограмма "Экология и чистая вода  __________кого сельсовета Глушковского района Курской области" муниципальной программы "Охрана окружающей среды ______________кого сельсовета Глушковского района Курской области"</t>
  </si>
  <si>
    <t>06 1 00 00000</t>
  </si>
  <si>
    <t>Обеспечение населения экологически чистой питьевой водой</t>
  </si>
  <si>
    <t>06 1 00 1342</t>
  </si>
  <si>
    <t>Мероприятия по обеспечению населения экологически чистой питьевой водой</t>
  </si>
  <si>
    <t>06 1 00 1427</t>
  </si>
  <si>
    <t>Подпрограмма «Обеспечение качественными услугами ЖКХ населения МО "поселок Теткино" Глушковского района Курской области" муниципальной программы  "Обеспечение  доступным и комфортным жильем  и коммунальными услугами граждан МО "поселок Теткино" Глушковского района Курской области"</t>
  </si>
  <si>
    <t>Основное мероприятие "Обеспечение мероприятий по модернизации систем коммунальной инфраструктуры"</t>
  </si>
  <si>
    <t>07 1 08 00000</t>
  </si>
  <si>
    <t>Мероприятия в области коммунального хозяйства</t>
  </si>
  <si>
    <t>07 1 08 С1431</t>
  </si>
  <si>
    <t>Подпрограмма "Создание  условий для обеспечения доступным и комфортным жильем  граждан в МО "поселок Теткино" Глушковского района Курской области" муниципальной программы "Обеспечение  доступным и комфортным  жильем  и коммунальными услугами граждан  МО "поселок Теткино" сельсовета Глушковского района Курской области"</t>
  </si>
  <si>
    <t xml:space="preserve">  07 2 00 00000</t>
  </si>
  <si>
    <t>Основное мероприятие "Осуществление полномочий по созданию условий для развития социальной и инженерной инфраструктуры муниципальных образований "</t>
  </si>
  <si>
    <t xml:space="preserve">  07 2 03 00000</t>
  </si>
  <si>
    <t xml:space="preserve">Создание условий для развития социальной и инженерной инфраструктуры муниципальных образований </t>
  </si>
  <si>
    <t xml:space="preserve">  07 2 03 С1417</t>
  </si>
  <si>
    <t xml:space="preserve">Обеспечение качественными услугами ЖКХ населения поселка Теткино Глушковского района </t>
  </si>
  <si>
    <t xml:space="preserve"> 77 2 00 00000</t>
  </si>
  <si>
    <t>Основное мероприятие "Расходы по отоплению, водоснабжению, ремонту, содержанию и техобслуживанию  помещений общежития"</t>
  </si>
  <si>
    <t xml:space="preserve">Осуществление переданных полномочий по созданию условий для развития социальной и инженерной инфраструктуры муниципальных образований </t>
  </si>
  <si>
    <t xml:space="preserve"> 77 2 01 С1431</t>
  </si>
  <si>
    <t>76 2 00 С1431</t>
  </si>
  <si>
    <t>77 2 00 С1431</t>
  </si>
  <si>
    <t>Благоустройство</t>
  </si>
  <si>
    <t>Подпрограмма «Обеспечение качественными услугами ЖКХ населения МО "поселок Теткино"  Глушковского района Курской области" муниципальной программы  "Обеспечение  доступным и комфортным жильем  и коммунальными услугами граждан МО "поселок Теткино" Глушковского района Курской области"</t>
  </si>
  <si>
    <t>Основное мероприятие "Поддержание в чистоте территории населенных пунктов муниципальных образований"</t>
  </si>
  <si>
    <t>07 1 01 00000</t>
  </si>
  <si>
    <t>Мероприятия по сбору и транспортированию твердых  отходов</t>
  </si>
  <si>
    <t>07  1 01 С1457</t>
  </si>
  <si>
    <t xml:space="preserve"> 07 1 01 С1457</t>
  </si>
  <si>
    <t>Основное мероприятие "Уличное освещение"</t>
  </si>
  <si>
    <t>07 1 03 00000</t>
  </si>
  <si>
    <t>Мероприятия по благоустройству</t>
  </si>
  <si>
    <t>07 1 03 С1433</t>
  </si>
  <si>
    <t>Основное мероприятие "Озеленение"</t>
  </si>
  <si>
    <t>07 1 02 00000</t>
  </si>
  <si>
    <t>07 1 02 С1433</t>
  </si>
  <si>
    <t>Основное мероприятие "Организация ритуальных услуг и содержание мест захоронения"</t>
  </si>
  <si>
    <t>Иные межбюджетные трансферты на осуществление полномочий в области благоустройства</t>
  </si>
  <si>
    <t>Основное мероприятие "Прочие мероприятия по благоустройству в городских и сельских поселениях"</t>
  </si>
  <si>
    <t>07 1 04 00000</t>
  </si>
  <si>
    <t>07 1 04 С1433</t>
  </si>
  <si>
    <t>Муниципальная программа МО "поселок Теткино" Глушковского района Курской области  "Формирование современной городской среды в поселке Теткино Глушковского района Курской области на 2018-2024 годы"</t>
  </si>
  <si>
    <t>17 0 00 00000</t>
  </si>
  <si>
    <t>Основное мероприятие "Реализация регионального проекта "Формирование комфортной городской среды"Повышение уровня благоустройства территорий поселка Теткино Глушковского района Курской области"</t>
  </si>
  <si>
    <t>17 0 F2 00000</t>
  </si>
  <si>
    <t>Реализация программ формирования современной городской среды</t>
  </si>
  <si>
    <t>17 0 F2 55550</t>
  </si>
  <si>
    <t>Основное мероприятие "Осуществление мероприятий по  благоустройству дворовых территорий"</t>
  </si>
  <si>
    <t>17 0 01 00000</t>
  </si>
  <si>
    <t>Реализация мероприятий по формированию современной городской среды за счет средств бюджета муниципального образования</t>
  </si>
  <si>
    <t>17 0 01 С5550</t>
  </si>
  <si>
    <t>Основное мероприятие "Осуществление мероприятий по благоустройству общественных территорий"</t>
  </si>
  <si>
    <t>17 0 02 00000</t>
  </si>
  <si>
    <t>17 0 02 С5550</t>
  </si>
  <si>
    <t xml:space="preserve">КУЛЬТУРА, КИНЕМАТОГРАФИЯ </t>
  </si>
  <si>
    <t>08</t>
  </si>
  <si>
    <t>Культура</t>
  </si>
  <si>
    <t>01 0 00 00000</t>
  </si>
  <si>
    <t>01 1 00 00000</t>
  </si>
  <si>
    <t>Основное мероприятие "Сохранение и развитие традиционной народной культуры, нематериального культурного наследия в Курской области"</t>
  </si>
  <si>
    <t>01 1 01 00000</t>
  </si>
  <si>
    <t>01 1 01 С1401</t>
  </si>
  <si>
    <t>Проведение капитального ремонта учреждений культуры поселений</t>
  </si>
  <si>
    <t>01 1 01 13320</t>
  </si>
  <si>
    <t>01 1 01 S3320</t>
  </si>
  <si>
    <t>Обеспечение развития и укрепления материально-технической базы муниципальных домов культуры</t>
  </si>
  <si>
    <t>01 1 01 L4670</t>
  </si>
  <si>
    <t>Заработная плата и начисления на выплаты по оплате труда работников учреждений культуры муниципальных образований городскихи сельских поселений</t>
  </si>
  <si>
    <t>01 1 01 13330</t>
  </si>
  <si>
    <t>Расходы на заработную плату и начисления на выплаты по оплате труда работникам учреждений культуры муниципальных образований городских и сельских поселений</t>
  </si>
  <si>
    <t>01 1 01 S3330</t>
  </si>
  <si>
    <t>01 2 00 00000</t>
  </si>
  <si>
    <t>Основное мероприятие "Развитие библиотечного дела в МО "поселок Теткино"  Глушковского района Курской области"</t>
  </si>
  <si>
    <t>01 2 01 00000</t>
  </si>
  <si>
    <t>01 2 01 13330</t>
  </si>
  <si>
    <t>01 2 01 S3330</t>
  </si>
  <si>
    <t xml:space="preserve">Расходы на выплаты персоналу в целях обеспечения выполнения функций государственными (муниципальными) органами,  казенными учреждениями, органами управления государственными внебюджетными фондами </t>
  </si>
  <si>
    <t>01 2 01 С1401</t>
  </si>
  <si>
    <t>СОЦИАЛЬНАЯ ПОЛИТИКА</t>
  </si>
  <si>
    <t>Пенсионное обеспечение</t>
  </si>
  <si>
    <t>02 0 00 00000</t>
  </si>
  <si>
    <t>Подпрограмма «Развитие мер  социальной поддержки  отдельных категорий  граждан»  муниципальной программы МО "поселок Теткино"  Глушковского района Курской области «Социальная поддержка граждан в МО "поселок Теткино"   Глушковского района Курской области на 2021–2023 годы"</t>
  </si>
  <si>
    <t>02 1 00 00000</t>
  </si>
  <si>
    <t>Основное мероприятие "Предоставление выплат пенсий за выслугу лет, доплат к пенсиям государственных гражданских служащих Курской области"</t>
  </si>
  <si>
    <t>02 1 01 00000</t>
  </si>
  <si>
    <t>Выплата пенсий за выслугу лет и доплат к пенсиям муниципальных служащих</t>
  </si>
  <si>
    <t>02 1 01 С1445</t>
  </si>
  <si>
    <t>Социальное обеспечение и иные выплаты населению</t>
  </si>
  <si>
    <t>300</t>
  </si>
  <si>
    <t>Социальное обеспечение населения</t>
  </si>
  <si>
    <t>00 0 00 00000</t>
  </si>
  <si>
    <t xml:space="preserve">Муниципальная программа __________кого сельсовета Глушковского района Курской области "Обеспечение доступным  и комфортным жильем  и коммунальными услугами  граждан _______кого сельсовета Глушковского района Курской области </t>
  </si>
  <si>
    <t>Подпрограмма "Созданий  условий для обеспечения доступным и комфортным жильем  граждан _______кого сельсовета Глушковского района Курской области" муниципальной программы "Обеспечение  доступным и комфортным  жильем  и коммунальными услугами граждан ______________кого сельсовета Глушковского района Курской области"</t>
  </si>
  <si>
    <t xml:space="preserve">        07 2 00 00000</t>
  </si>
  <si>
    <t>Основное мероприятие "Обеспечение жильем отдельных категорий граждан"</t>
  </si>
  <si>
    <t>07 2 01</t>
  </si>
  <si>
    <t xml:space="preserve">Государственная поддержка молодых семей в улучшении жилищных условий </t>
  </si>
  <si>
    <t>07 2 01 П1418</t>
  </si>
  <si>
    <t xml:space="preserve"> Субсидии на мероприятия  подпрограммы "Обеспечение жильем молодых семей" федеральной целевой программы "Жилище" на 2011 - 2015 годы;</t>
  </si>
  <si>
    <t>Государственная поддержка молодых семей в улучшении жилищных условий на территории Курской области</t>
  </si>
  <si>
    <t>ФИЗИЧЕСКАЯ КУЛЬТУРА И СПОРТ</t>
  </si>
  <si>
    <t>Физическая культура</t>
  </si>
  <si>
    <t xml:space="preserve">08 0 00 00000 </t>
  </si>
  <si>
    <t>08 2 00 00000</t>
  </si>
  <si>
    <t>Основное мероприятие "Создание условий для реализации муниципальной политики  к привлечению жителей к регулярным заниятиям физической культурой и спортом и ведению здорового образа жизни"</t>
  </si>
  <si>
    <t>08 2 01 00000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</si>
  <si>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</si>
  <si>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08 2 01 С1406</t>
  </si>
  <si>
    <t>Создание условий для успешного выступления спортсменов Глушковского района Курской области на спортивных соревнованиях и развития спортивного резерва</t>
  </si>
  <si>
    <t>08 2 01 С1407</t>
  </si>
  <si>
    <t>Обслуживание  государственного и муниципального долга</t>
  </si>
  <si>
    <t>Обслуживание государственного внутреннего и  муниципального долга</t>
  </si>
  <si>
    <t>Муниципальная программа МО "поселок Теткино"  Глушковского района Курской области «Повышение эффективности  управления финансами в МО "поселок Теткино"   Глушковского района Курской области на 2021–2023 годы»</t>
  </si>
  <si>
    <t>14 0 00 00000</t>
  </si>
  <si>
    <t>Подпрограмма «Управление муниципальным долгом» муниципальной программы МО "поселок Теткино  Глушковского района Курской области «Повышение эффективности управления муниципальными финансами МО "поселок Теткино"   Глушковского района Курской области на 2021–2023годы»</t>
  </si>
  <si>
    <t>14 1 01 00000</t>
  </si>
  <si>
    <t>Основное мероприятие "Повышение эффективности управления муниципальным долгом"</t>
  </si>
  <si>
    <t>Обслуживание муниципального долга</t>
  </si>
  <si>
    <t>14 1 01 С1465</t>
  </si>
  <si>
    <t>Обслуживание  государственного (муниципального ) долга</t>
  </si>
  <si>
    <t>700</t>
  </si>
  <si>
    <t>Приложение № 6</t>
  </si>
  <si>
    <t>Приложение № 7</t>
  </si>
  <si>
    <t>Муниципальная программа МО "поселок Теткино"   Глушковского района Курской области «Развитие культуры в МО "поселок Теткино"  Глушковского района Курской области на 2022-2024годы»</t>
  </si>
  <si>
    <t xml:space="preserve">Подпрограмма «Искусство» муниципальной программы "Развитие культуры  МО "поселок Теткино"  Глушковского района Курской области «Развитие культуры в МО "поселок Теткино"   Глушковского района Курской области на 2022-2024годы» </t>
  </si>
  <si>
    <t xml:space="preserve">Подпрограмма «Наследие» муниципальной программы "Развитие культуры  МО "поселок Теткино"  Глушковского района Курской области «Развитие культуры в МО "поселок Теткино"  Глушковского района Курской области на 2022-2024годы» </t>
  </si>
  <si>
    <t>Муниципальная программа МО "поселок Теткино"  Глушковского района Курской области "Обеспечение доступным  и комфортным жильем  и коммунальными услугами  граждан МО "поселок Теткино" Глушковского района Курской области  на 2022-2024 годы"</t>
  </si>
  <si>
    <t>07 1 05 00000</t>
  </si>
  <si>
    <t>Основное мероприятие "Переселение граждан из аварийного жилищного фонда "</t>
  </si>
  <si>
    <t>07 2 01 00000</t>
  </si>
  <si>
    <t>07 2 03 00000</t>
  </si>
  <si>
    <t>07 2 03 С1417</t>
  </si>
  <si>
    <r>
      <t>Муниципальная программа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детей,молодежи</t>
    </r>
    <r>
      <rPr>
        <sz val="14"/>
        <color indexed="8"/>
        <rFont val="Times New Roman"/>
        <family val="1"/>
        <charset val="204"/>
      </rPr>
      <t>, развитие физической культуры и спорта в МО "поселок Теткино"   Глушковского района Курской области на 2020–2022 годы»</t>
    </r>
  </si>
  <si>
    <r>
      <t>Подпрограмма «Реализация муниципальной политики в сфере физической культуры и спорта» муниципальной программы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</t>
    </r>
    <r>
      <rPr>
        <sz val="14"/>
        <color indexed="8"/>
        <rFont val="Times New Roman"/>
        <family val="1"/>
        <charset val="204"/>
      </rPr>
      <t>и, развитие физической культуры и спорта в МО " поселок Теткино"   Глушковского района Курской области на 2021–2023 годы»</t>
    </r>
  </si>
  <si>
    <t>Итого</t>
  </si>
  <si>
    <t xml:space="preserve">к  решению Собрания Депутатов муниципального образования от 23.03.2023 № 184 «О внесении изменений и дополнений в Решение Собрания 
депутатов от 26.12.2022г.№ 173 «О бюджете муниципального
образования «поселок Теткино» Глушковского района
Курской области на 2023 год и 
плановый период 2024 и 2025 годов»
</t>
  </si>
  <si>
    <t>руб</t>
  </si>
  <si>
    <t>Субсидии бюджетам муниципальных образований на софинансирование расходных обязательств муниципальных образований Курской области на оказание поддержки гражданам и их объединениям, участвующим в охране общественного порядка</t>
  </si>
  <si>
    <t>12 2 01 12838</t>
  </si>
  <si>
    <t>Реализация мероприятий на оказание поддержки гражданам и их объединениям, участвующим в охране общественного порядка за счет средств муниципального образования</t>
  </si>
  <si>
    <t>12 2 01 S2838</t>
  </si>
  <si>
    <t xml:space="preserve">Основное мероприятие "Расселение граждан из домов, признанных
непригодными для проживания или аварийными в результате последствий
взрывов взрывоопасных предметов" </t>
  </si>
  <si>
    <t>07 2 07 00000</t>
  </si>
  <si>
    <t>Обеспечение мероприятий на расселение граждан из домов,признанных непригодными для проживания или аварийными в результате последствий взрывов взрывоопасных предметов</t>
  </si>
  <si>
    <t>07 2 07 12819</t>
  </si>
  <si>
    <t>Обеспечение мероприятий на расселение граждан из домов,признанных непригодными для проживания или аварийными в результате последствий взрывов взрывоопасных предметов за счет средств муниципального образования</t>
  </si>
  <si>
    <t>07 2 07 S2819</t>
  </si>
  <si>
    <r>
      <rPr>
        <sz val="14"/>
        <color indexed="8"/>
        <rFont val="Times New Roman"/>
        <family val="1"/>
        <charset val="204"/>
      </rPr>
      <t>Муниципальная программа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детей,молодежи</t>
    </r>
    <r>
      <rPr>
        <sz val="14"/>
        <color indexed="8"/>
        <rFont val="Times New Roman"/>
        <family val="1"/>
        <charset val="204"/>
      </rPr>
      <t>, развитие физической культуры и спорта в МО "поселок Теткино"   Глушковского района Курской области на 2023–2025 годы»</t>
    </r>
  </si>
  <si>
    <r>
      <rPr>
        <sz val="14"/>
        <color indexed="8"/>
        <rFont val="Times New Roman"/>
        <family val="1"/>
        <charset val="204"/>
      </rPr>
      <t>Подпрограмма «Реализация муниципальной политики в сфере физической культуры и спорта» муниципальной программы МО "поселок Теткино"  Глушковского района Курской области «Повышение эффективности работы с молодежью,</t>
    </r>
    <r>
      <rPr>
        <sz val="14"/>
        <color indexed="10"/>
        <rFont val="Times New Roman"/>
        <family val="1"/>
        <charset val="204"/>
      </rPr>
      <t>организация отдыха и оздоровления детей,молодеж</t>
    </r>
    <r>
      <rPr>
        <sz val="14"/>
        <color indexed="8"/>
        <rFont val="Times New Roman"/>
        <family val="1"/>
        <charset val="204"/>
      </rPr>
      <t>и, развитие физической культуры и спорта в МО " поселок Теткино"   Глушковского района Курской области на 2023–2025 годы»</t>
    </r>
  </si>
  <si>
    <t>Сумма на 2026г.</t>
  </si>
  <si>
    <t>Муниципальная программа МО "поселок Теткино" Глушковского района Курской области "Защита населения и территории от чрезвычайных ситуаций,обеспечение пожарной безопасности и безопасности людей на водных объектах"  на 2024-2026г</t>
  </si>
  <si>
    <t>Подпрограмма «Обеспечение  правопорядка  на  территории  муниципального образования» муниципальной программы МО "поселок Теткино" Глушковского района Курской области "Профилактика преступлений и иных правонарушений в МО "поселок Теткино" Глушковского района Курской области  на на 2024-2026 годы"</t>
  </si>
  <si>
    <t>Муниципальная программа МО "поселок Теткино" Глушковского района Курской области "Развитие малого и среднего предпринимательства на 2024-2026 годы"</t>
  </si>
  <si>
    <t>Муниципальная программа МО "поселок Теткино"  Глушковского района Курской области "Обеспечение доступным  и комфортным жильем  и коммунальными услугами  граждан МО "поселок Теткино" Глушковского района Курской области  на 2024-2026 годы"</t>
  </si>
  <si>
    <t>Муниципальная программа МО "поселок Теткино"   Глушковского района Курской области «Развитие культуры в МО "поселок Теткино"  Глушковского района Курской области на 2024-2026годы»</t>
  </si>
  <si>
    <t xml:space="preserve">Подпрограмма «Искусство» муниципальной программы "Развитие культуры  МО "поселок Теткино"  Глушковского района Курской области «Развитие культуры в МО "поселок Теткино"   Глушковского района Курской области на 2024-2026годы» </t>
  </si>
  <si>
    <t xml:space="preserve">Подпрограмма «Наследие» муниципальной программы "Развитие культуры  МО "поселок Теткино"  Глушковского района Курской области «Развитие культуры в МО "поселок Теткино"  Глушковского района Курской области на 2024-2026годы» </t>
  </si>
  <si>
    <t>Муниципальная программа МО "поселок Теткино"  Глушковского района Курской области «Социальная поддержка граждан в МО "поселок Теткино"   Глушковского района Курской области на 2024-2026годы»</t>
  </si>
  <si>
    <t>07 1 01 С1457</t>
  </si>
  <si>
    <t>руб.</t>
  </si>
  <si>
    <t>Ведомственная структура расходов бюджета МО "поселок Теткино"   Глушковского района Курской области на 2025 год и плановый период 2026 и 2027 годов</t>
  </si>
  <si>
    <t>Сумма на 2027г.</t>
  </si>
  <si>
    <t>Муниципальная программа МО "поселок Теткино" Глушковского района Курской области «Развитие муниципальной службы в МО "поселок Теткино"  Глушковского района  Курской области на 2025-2027 годы»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</si>
  <si>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МО "поселок Теткино" Глушковского района  Курской области на 2025-2027 годы»</t>
  </si>
  <si>
    <t>Муниципальная программа МО "поселок Теткино" Глушковского района Курской области "Защита населения и территории от чрезвычайных ситуаций,обеспечение пожарной безопасности и безопасности людей на водных объектах"  на 2025-2027г</t>
  </si>
  <si>
    <t>Муниципальная программа МО "поселок Теткино"  Глушковского района Курской области "Профилактика преступлений и иных правонарушений в МО "поселок Теткино" Глушковского района Курской области  на 2025-2027 годы"</t>
  </si>
  <si>
    <t xml:space="preserve"> Муниципальная программа_МО "поселок Теткино" Глушковского района Курской области «Управление муниципальным имуществом и земельными ресурсами на 2025-2027 годы»</t>
  </si>
  <si>
    <t xml:space="preserve">Муниципальная программа  "Развитие транспортной системы, обеспечение  перевозки пассажиров в муниципальном образовании "поселок Теткино" Глушковского района Курской области и безопасности дорожного движения на 2025  год и плановый период 2026 и 2027 годов" </t>
  </si>
  <si>
    <t>Муниципальная программа МО "поселок Теткино"  Глушковского района Курской области "Обеспечение доступным  и комфортным жильем  и коммунальными услугами  граждан МО "поселок Теткино" Глушковского района Курской области  на 2025-2027 годы"</t>
  </si>
  <si>
    <t xml:space="preserve"> Распределение  расходов бюджета муниципального образования "поселок Теткино"  Глушковского района Курской  области на 2025 год и плановый период 2026 и 2027 годов  по разделам и подразделам, целевым статьям и видам расходов классификации расходов бюджета РФ.</t>
  </si>
  <si>
    <t xml:space="preserve">Распределение бюджетных ассигнований по целевым статьям (муниципальных программам "поселок Теткино"  Глушковского района Курской области и непрограммным направлениям деятельности), группам видов расходов на 2025 год и плановый период 2026 и 2027 годов </t>
  </si>
  <si>
    <t>Муниципальная программа МО "поселок Теткино"  Глушковского района Курской области «Социальная поддержка граждан в МО "поселок Теткино"   Глушковского района Курской области на 2025-2027годы»</t>
  </si>
  <si>
    <t>04 0 00 00000</t>
  </si>
  <si>
    <t>Подпрограмма «Развитие мер  социальной поддержки  отдельных категорий  граждан»  муниципальной программы МО "поселок Теткино"  Глушковского района Курской области «Социальная поддержка граждан в МО "поселок Теткино"   Глушковского района Курской области на 2025–2027 годы"</t>
  </si>
  <si>
    <t>Подпрограмма «Обеспечение  правопорядка  на  территории  муниципального образования» муниципальной программы МО "поселок Теткино" Глушковского района Курской области "Профилактика преступлений и иных правонарушений в МО "поселок Теткино" Глушковского района Курской области  на на 2025-2027 годы"</t>
  </si>
  <si>
    <t>Муниципальная программа МО "поселок Теткино" Глушковского района Курской области "Развитие малого и среднего предпринимательства на 2025-2027 годы"</t>
  </si>
  <si>
    <t>Утверждаю:</t>
  </si>
  <si>
    <t xml:space="preserve">Глава поселка Теткино Глушковского района </t>
  </si>
  <si>
    <t>_______________  С.В. Призенко</t>
  </si>
  <si>
    <t>М.п.</t>
  </si>
  <si>
    <t>БЮДЖЕТА МУНИЦИПАЛЬНОГО ОБРАЗОВАНИЯ "ПОСЕЛОК ТЕТКИНО" ГЛУШКОВСКОГО  РАЙОНА  КУРСКОЙ ОБЛАСТИ НА 2025  ГОД И ПЛАНОВЫЙ ПЕРИОД  2026 И 2027 ГОДОВ</t>
  </si>
  <si>
    <t>Финансовый орган</t>
  </si>
  <si>
    <t xml:space="preserve">Администрация поселка Теткино  Глушковского района </t>
  </si>
  <si>
    <t xml:space="preserve">Основание </t>
  </si>
  <si>
    <t>к  решению Собрания Депутатов муниципального образования от 19.12.2024 № 53 «О внесении изменений и дополнений в Решение Собрания депутатов от 25.12.2023г.№ 28 «О бюджете муниципального образования «поселок Теткино» Глушковского района Курской области на 2024 год и плановый период 2025 и 2026 годов»</t>
  </si>
  <si>
    <t>Единица измерения</t>
  </si>
  <si>
    <t>рубли</t>
  </si>
  <si>
    <t>Раздел 1   Бюджетные ассигнования по расходам бюджета</t>
  </si>
  <si>
    <t>Наименование получателя средств</t>
  </si>
  <si>
    <t xml:space="preserve">Коды по бюджетной классификации </t>
  </si>
  <si>
    <t>тип средств</t>
  </si>
  <si>
    <t>Сумма на год</t>
  </si>
  <si>
    <t>главного распорядителя средств бюджета (ГРБС)</t>
  </si>
  <si>
    <t xml:space="preserve"> раздела, подраздела (КФСР)</t>
  </si>
  <si>
    <t>целевой статьи (КЦСР)</t>
  </si>
  <si>
    <t>вида расходов (КВР)</t>
  </si>
  <si>
    <t>2025</t>
  </si>
  <si>
    <t>2026</t>
  </si>
  <si>
    <t>2027</t>
  </si>
  <si>
    <t>ИТОГО</t>
  </si>
  <si>
    <t>Условно утвержденные расходы</t>
  </si>
  <si>
    <t>01.01.00</t>
  </si>
  <si>
    <t>77 300 С1441</t>
  </si>
  <si>
    <t>78 100 С1403</t>
  </si>
  <si>
    <t>73 1 00 П1484</t>
  </si>
  <si>
    <t>04 101 С1416</t>
  </si>
  <si>
    <t>04 101 С1467</t>
  </si>
  <si>
    <t>04 101 С1468</t>
  </si>
  <si>
    <t>07 1 07С1430</t>
  </si>
  <si>
    <t>07 2 02 С1417</t>
  </si>
  <si>
    <t>Культура "наследие" Администрация поселка Теткино Глушковского района</t>
  </si>
  <si>
    <t>02.01.00</t>
  </si>
  <si>
    <t>Культура "искуство" Администрация поселка Теткино Глушковского района</t>
  </si>
  <si>
    <t>Раздел 2. Бюджетные ассигнования по источникам финансирования дефицита бюджета</t>
  </si>
  <si>
    <t xml:space="preserve">Наименование </t>
  </si>
  <si>
    <t>Код источника финансирования дефицита местного бюджета по бюджетной классификации</t>
  </si>
  <si>
    <t>Начальник отдела администрации</t>
  </si>
  <si>
    <t>_____________</t>
  </si>
  <si>
    <t>Л.А.Бондарева</t>
  </si>
  <si>
    <t xml:space="preserve">Исполнитель </t>
  </si>
  <si>
    <t>Бюджетная  роспись по расходам  составлена  на  2025 год в сумме                  13 004 387 (Тринадцать миллионов четыре триста восемьдесят семь) рублей 47 коп., на 2026 год в сумме  4 524 172,00 (Четыре миллиона пятьсот двадцать четыре тысячи сто семьдесят два) рубля 00 копеек, на 2027 год в сумме 4 980 736,00 (Четыре миллиона девятьсот восемьдесят тысяч семьсот тридцать шесть) рублей 00 копеек.</t>
  </si>
  <si>
    <t>11 1 01 9Д102</t>
  </si>
  <si>
    <t>Содержание автомобильных дорог общего пользования  местного значения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</si>
  <si>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</si>
  <si>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к  решению Собрания Депутатов муниципального образования от       27.05.2025 №           «О внесении изменений и дополнений в Решение Собрания 
депутатов от 19.12.2024г.№ 59 «О бюджете муниципального
образования «поселок Теткино» Глушковского района
Курской области на 2025 год и 
плановый период 2026 и 2027 годов»</t>
  </si>
  <si>
    <t>к  решению Собрания Депутатов муниципального образования от       27.05.2025 №            «О внесении изменений и дополнений в Решение Собрания 
депутатов от 19.12.2024г.№ 59 «О бюджете муниципального
образования «поселок Теткино» Глушковского района
Курской области на 2025 год и 
плановый период 2026 и 2027 годов»</t>
  </si>
  <si>
    <t>"27 " мая 2025 г.</t>
  </si>
  <si>
    <t xml:space="preserve">к  решению Собрания Депутатов муниципального образования от         27.05.2025 № 83          «О внесении изменений и дополнений в Решение Собрания 
депутатов от 19.12.2024г.№ 59 «О бюджете муниципального
образования «поселок Теткино» Глушковского района
Курской области на 2025 год и 
плановый период 2026 и 2027 годов»
к  решению Собрания Депутатов муниципального образования от 27.04.2024 № 44 «О внесении изменений и дополнений в Решение Собрания 
депутатов от 25.12.2023г.№ 28 «О бюджете муниципального
образования «поселок Теткино» Глушковского района
Курской области на 2024 год и 
плановый период 2025 и 2026 годов»
к  решению Собрания Депутатов муниципального образования от 27.04.2024 № 44 «О внесении изменений и дополнений в Решение Собрания 
депутатов от 25.12.2023г.№ 28 «О бюджете муниципального
образования «поселок Теткино» Глушковского района
Курской области на 2024 год и 
плановый период 2025 и 2026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</si>
</sst>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##0.000"/>
    <numFmt numFmtId="165" formatCode="#\ ##0.0"/>
    <numFmt numFmtId="166" formatCode="0000000"/>
    <numFmt numFmtId="167" formatCode="_-* #\ ##0.00\ _₽_-;\-* #\ ##0.00\ _₽_-;_-* &quot;-&quot;??\ _₽_-;_-@_-"/>
    <numFmt numFmtId="168" formatCode="#,##0.000"/>
    <numFmt numFmtId="169" formatCode="000"/>
    <numFmt numFmtId="170" formatCode="0000"/>
    <numFmt numFmtId="171" formatCode="_-* #\.##0.00_-;\-* #\.##0.00_-;_-* &quot;-&quot;??_-;_-@_-"/>
  </numFmts>
  <fonts count="40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Arial Cyr"/>
      <charset val="204"/>
    </font>
    <font>
      <sz val="10"/>
      <name val="Helv"/>
      <charset val="134"/>
    </font>
    <font>
      <sz val="14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5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u/>
      <sz val="10"/>
      <color indexed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color indexed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2C2D2E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indexed="63"/>
      <name val="Calibri"/>
      <family val="2"/>
      <charset val="204"/>
      <scheme val="minor"/>
    </font>
    <font>
      <sz val="10"/>
      <name val="Helv"/>
      <family val="2"/>
      <charset val="204"/>
    </font>
    <font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CCFF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9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DashDot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6" fillId="0" borderId="0"/>
    <xf numFmtId="0" fontId="8" fillId="0" borderId="0"/>
    <xf numFmtId="0" fontId="9" fillId="0" borderId="0"/>
    <xf numFmtId="0" fontId="4" fillId="0" borderId="0"/>
    <xf numFmtId="167" fontId="1" fillId="0" borderId="0" applyFont="0" applyFill="0" applyBorder="0" applyAlignment="0" applyProtection="0"/>
    <xf numFmtId="0" fontId="4" fillId="0" borderId="0"/>
    <xf numFmtId="0" fontId="19" fillId="0" borderId="0"/>
    <xf numFmtId="0" fontId="20" fillId="0" borderId="0"/>
    <xf numFmtId="0" fontId="22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171" fontId="37" fillId="0" borderId="0" applyFont="0" applyFill="0" applyBorder="0" applyAlignment="0" applyProtection="0">
      <alignment vertical="center"/>
    </xf>
    <xf numFmtId="0" fontId="38" fillId="0" borderId="0"/>
  </cellStyleXfs>
  <cellXfs count="415">
    <xf numFmtId="0" fontId="0" fillId="0" borderId="0" xfId="0"/>
    <xf numFmtId="0" fontId="2" fillId="0" borderId="0" xfId="1" applyFont="1"/>
    <xf numFmtId="0" fontId="3" fillId="2" borderId="0" xfId="2" applyFont="1" applyFill="1" applyAlignment="1">
      <alignment vertical="top"/>
    </xf>
    <xf numFmtId="0" fontId="2" fillId="2" borderId="0" xfId="1" applyFont="1" applyFill="1" applyAlignment="1">
      <alignment horizontal="left" vertical="center"/>
    </xf>
    <xf numFmtId="0" fontId="3" fillId="2" borderId="0" xfId="4" applyFont="1" applyFill="1"/>
    <xf numFmtId="0" fontId="3" fillId="2" borderId="0" xfId="5" applyFont="1" applyFill="1" applyAlignment="1">
      <alignment vertical="center" wrapText="1"/>
    </xf>
    <xf numFmtId="2" fontId="7" fillId="2" borderId="1" xfId="5" applyNumberFormat="1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49" fontId="10" fillId="2" borderId="1" xfId="5" applyNumberFormat="1" applyFont="1" applyFill="1" applyBorder="1" applyAlignment="1">
      <alignment horizontal="center" vertical="center" wrapText="1"/>
    </xf>
    <xf numFmtId="0" fontId="3" fillId="2" borderId="0" xfId="5" applyFont="1" applyFill="1" applyBorder="1" applyAlignment="1">
      <alignment horizontal="center" vertical="center" wrapText="1"/>
    </xf>
    <xf numFmtId="2" fontId="10" fillId="2" borderId="1" xfId="5" applyNumberFormat="1" applyFont="1" applyFill="1" applyBorder="1" applyAlignment="1">
      <alignment horizontal="left" vertical="center" wrapText="1"/>
    </xf>
    <xf numFmtId="0" fontId="10" fillId="2" borderId="0" xfId="5" applyFont="1" applyFill="1" applyAlignment="1">
      <alignment vertical="center" wrapText="1"/>
    </xf>
    <xf numFmtId="49" fontId="10" fillId="2" borderId="1" xfId="4" applyNumberFormat="1" applyFont="1" applyFill="1" applyBorder="1" applyAlignment="1">
      <alignment horizontal="center" vertical="center" wrapText="1"/>
    </xf>
    <xf numFmtId="2" fontId="7" fillId="2" borderId="3" xfId="5" applyNumberFormat="1" applyFont="1" applyFill="1" applyBorder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3" fillId="4" borderId="0" xfId="4" applyFont="1" applyFill="1" applyAlignment="1">
      <alignment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3" fillId="4" borderId="0" xfId="4" applyFont="1" applyFill="1" applyAlignment="1">
      <alignment horizontal="center" vertical="center" wrapText="1"/>
    </xf>
    <xf numFmtId="166" fontId="10" fillId="2" borderId="1" xfId="6" applyNumberFormat="1" applyFont="1" applyFill="1" applyBorder="1" applyAlignment="1" applyProtection="1">
      <alignment horizontal="left" wrapText="1"/>
      <protection hidden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vertical="center" wrapText="1"/>
    </xf>
    <xf numFmtId="0" fontId="3" fillId="2" borderId="0" xfId="4" applyFont="1" applyFill="1" applyAlignment="1">
      <alignment vertical="center"/>
    </xf>
    <xf numFmtId="0" fontId="3" fillId="4" borderId="0" xfId="5" applyFont="1" applyFill="1" applyAlignment="1">
      <alignment vertical="center" wrapText="1"/>
    </xf>
    <xf numFmtId="0" fontId="3" fillId="2" borderId="0" xfId="5" applyFont="1" applyFill="1" applyAlignment="1">
      <alignment vertical="center"/>
    </xf>
    <xf numFmtId="49" fontId="7" fillId="5" borderId="1" xfId="5" applyNumberFormat="1" applyFont="1" applyFill="1" applyBorder="1" applyAlignment="1">
      <alignment horizontal="center" vertical="center" wrapText="1"/>
    </xf>
    <xf numFmtId="49" fontId="10" fillId="5" borderId="1" xfId="5" applyNumberFormat="1" applyFont="1" applyFill="1" applyBorder="1" applyAlignment="1">
      <alignment horizontal="center" vertical="center" wrapText="1"/>
    </xf>
    <xf numFmtId="49" fontId="10" fillId="5" borderId="3" xfId="5" applyNumberFormat="1" applyFont="1" applyFill="1" applyBorder="1" applyAlignment="1">
      <alignment horizontal="center" vertical="center" wrapText="1"/>
    </xf>
    <xf numFmtId="49" fontId="10" fillId="2" borderId="3" xfId="5" applyNumberFormat="1" applyFont="1" applyFill="1" applyBorder="1" applyAlignment="1">
      <alignment horizontal="center" vertical="center" wrapText="1"/>
    </xf>
    <xf numFmtId="49" fontId="18" fillId="6" borderId="1" xfId="5" applyNumberFormat="1" applyFont="1" applyFill="1" applyBorder="1" applyAlignment="1">
      <alignment horizontal="center" vertical="center" wrapText="1"/>
    </xf>
    <xf numFmtId="49" fontId="10" fillId="6" borderId="1" xfId="5" applyNumberFormat="1" applyFont="1" applyFill="1" applyBorder="1" applyAlignment="1">
      <alignment horizontal="center" vertical="center" wrapText="1"/>
    </xf>
    <xf numFmtId="49" fontId="18" fillId="7" borderId="1" xfId="5" applyNumberFormat="1" applyFont="1" applyFill="1" applyBorder="1" applyAlignment="1">
      <alignment horizontal="center" vertical="center" wrapText="1"/>
    </xf>
    <xf numFmtId="49" fontId="10" fillId="7" borderId="1" xfId="5" applyNumberFormat="1" applyFont="1" applyFill="1" applyBorder="1" applyAlignment="1">
      <alignment horizontal="center" vertical="center" wrapText="1"/>
    </xf>
    <xf numFmtId="166" fontId="10" fillId="8" borderId="1" xfId="6" applyNumberFormat="1" applyFont="1" applyFill="1" applyBorder="1" applyAlignment="1" applyProtection="1">
      <alignment horizontal="left" wrapText="1"/>
      <protection hidden="1"/>
    </xf>
    <xf numFmtId="49" fontId="18" fillId="8" borderId="1" xfId="8" applyNumberFormat="1" applyFont="1" applyFill="1" applyBorder="1" applyAlignment="1">
      <alignment horizontal="center" vertical="center" wrapText="1"/>
    </xf>
    <xf numFmtId="49" fontId="18" fillId="8" borderId="1" xfId="9" applyNumberFormat="1" applyFont="1" applyFill="1" applyBorder="1" applyAlignment="1">
      <alignment horizontal="center" vertical="center" wrapText="1"/>
    </xf>
    <xf numFmtId="0" fontId="18" fillId="8" borderId="1" xfId="9" applyFont="1" applyFill="1" applyBorder="1" applyAlignment="1">
      <alignment horizontal="left" vertical="center"/>
    </xf>
    <xf numFmtId="0" fontId="18" fillId="2" borderId="12" xfId="10" applyFont="1" applyFill="1" applyBorder="1" applyAlignment="1">
      <alignment horizontal="left" wrapText="1"/>
    </xf>
    <xf numFmtId="0" fontId="10" fillId="0" borderId="0" xfId="2" applyFont="1" applyFill="1" applyAlignment="1">
      <alignment vertical="top"/>
    </xf>
    <xf numFmtId="0" fontId="10" fillId="0" borderId="0" xfId="4" applyFont="1" applyFill="1"/>
    <xf numFmtId="0" fontId="10" fillId="0" borderId="0" xfId="4" applyFont="1" applyFill="1" applyAlignment="1">
      <alignment vertical="center" wrapText="1"/>
    </xf>
    <xf numFmtId="0" fontId="10" fillId="0" borderId="0" xfId="5" applyFont="1" applyFill="1" applyAlignment="1">
      <alignment vertical="center" wrapText="1"/>
    </xf>
    <xf numFmtId="166" fontId="10" fillId="0" borderId="1" xfId="6" applyNumberFormat="1" applyFont="1" applyFill="1" applyBorder="1" applyAlignment="1" applyProtection="1">
      <alignment horizontal="left" wrapText="1"/>
      <protection hidden="1"/>
    </xf>
    <xf numFmtId="49" fontId="18" fillId="0" borderId="1" xfId="9" applyNumberFormat="1" applyFont="1" applyFill="1" applyBorder="1" applyAlignment="1">
      <alignment horizontal="center" vertical="center" wrapText="1"/>
    </xf>
    <xf numFmtId="0" fontId="18" fillId="0" borderId="1" xfId="9" applyFont="1" applyFill="1" applyBorder="1" applyAlignment="1">
      <alignment horizontal="left" vertical="center"/>
    </xf>
    <xf numFmtId="0" fontId="18" fillId="0" borderId="1" xfId="10" applyFont="1" applyFill="1" applyBorder="1" applyAlignment="1">
      <alignment horizontal="left" wrapText="1"/>
    </xf>
    <xf numFmtId="49" fontId="10" fillId="0" borderId="1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0" xfId="4" applyFont="1" applyFill="1" applyAlignment="1">
      <alignment horizontal="center" vertical="center" wrapText="1"/>
    </xf>
    <xf numFmtId="2" fontId="7" fillId="0" borderId="1" xfId="5" applyNumberFormat="1" applyFont="1" applyFill="1" applyBorder="1" applyAlignment="1">
      <alignment horizontal="left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2" fontId="7" fillId="0" borderId="4" xfId="5" applyNumberFormat="1" applyFont="1" applyFill="1" applyBorder="1" applyAlignment="1">
      <alignment horizontal="left" vertical="center" wrapText="1"/>
    </xf>
    <xf numFmtId="2" fontId="10" fillId="0" borderId="0" xfId="5" applyNumberFormat="1" applyFont="1" applyFill="1" applyBorder="1" applyAlignment="1">
      <alignment horizontal="left" vertical="center" wrapText="1"/>
    </xf>
    <xf numFmtId="0" fontId="3" fillId="0" borderId="0" xfId="11" applyFont="1"/>
    <xf numFmtId="0" fontId="10" fillId="0" borderId="0" xfId="11" applyFont="1"/>
    <xf numFmtId="0" fontId="3" fillId="2" borderId="0" xfId="4" applyFont="1" applyFill="1" applyAlignment="1">
      <alignment horizontal="center" vertical="center" wrapText="1"/>
    </xf>
    <xf numFmtId="0" fontId="3" fillId="2" borderId="0" xfId="5" applyFont="1" applyFill="1" applyAlignment="1">
      <alignment horizontal="center" vertical="center" wrapText="1"/>
    </xf>
    <xf numFmtId="0" fontId="2" fillId="2" borderId="0" xfId="12" applyFont="1" applyFill="1"/>
    <xf numFmtId="49" fontId="2" fillId="2" borderId="0" xfId="12" applyNumberFormat="1" applyFont="1" applyFill="1" applyAlignment="1">
      <alignment horizontal="center"/>
    </xf>
    <xf numFmtId="49" fontId="2" fillId="2" borderId="0" xfId="12" applyNumberFormat="1" applyFont="1" applyFill="1" applyAlignment="1">
      <alignment vertical="center"/>
    </xf>
    <xf numFmtId="49" fontId="2" fillId="2" borderId="0" xfId="12" applyNumberFormat="1" applyFont="1" applyFill="1" applyAlignment="1">
      <alignment horizontal="right" vertical="center"/>
    </xf>
    <xf numFmtId="49" fontId="2" fillId="2" borderId="0" xfId="12" applyNumberFormat="1" applyFont="1" applyFill="1" applyAlignment="1">
      <alignment horizontal="center" vertical="center" wrapText="1"/>
    </xf>
    <xf numFmtId="2" fontId="2" fillId="2" borderId="0" xfId="12" applyNumberFormat="1" applyFont="1" applyFill="1" applyAlignment="1">
      <alignment vertical="center" wrapText="1"/>
    </xf>
    <xf numFmtId="49" fontId="2" fillId="2" borderId="0" xfId="12" applyNumberFormat="1" applyFont="1" applyFill="1" applyAlignment="1">
      <alignment vertical="center" wrapText="1"/>
    </xf>
    <xf numFmtId="49" fontId="2" fillId="2" borderId="0" xfId="12" applyNumberFormat="1" applyFont="1" applyFill="1" applyAlignment="1">
      <alignment horizontal="right" vertical="center" wrapText="1"/>
    </xf>
    <xf numFmtId="0" fontId="2" fillId="2" borderId="0" xfId="12" applyFont="1" applyFill="1" applyAlignment="1">
      <alignment vertical="center" wrapText="1"/>
    </xf>
    <xf numFmtId="49" fontId="7" fillId="2" borderId="1" xfId="12" applyNumberFormat="1" applyFont="1" applyFill="1" applyBorder="1" applyAlignment="1">
      <alignment horizontal="center" vertical="center" wrapText="1"/>
    </xf>
    <xf numFmtId="49" fontId="7" fillId="2" borderId="1" xfId="12" applyNumberFormat="1" applyFont="1" applyFill="1" applyBorder="1" applyAlignment="1">
      <alignment horizontal="center" vertical="center"/>
    </xf>
    <xf numFmtId="0" fontId="7" fillId="2" borderId="1" xfId="12" applyFont="1" applyFill="1" applyBorder="1" applyAlignment="1">
      <alignment horizontal="left" vertical="center" wrapText="1"/>
    </xf>
    <xf numFmtId="2" fontId="7" fillId="2" borderId="1" xfId="12" applyNumberFormat="1" applyFont="1" applyFill="1" applyBorder="1" applyAlignment="1">
      <alignment vertical="center" wrapText="1"/>
    </xf>
    <xf numFmtId="0" fontId="7" fillId="2" borderId="1" xfId="12" applyFont="1" applyFill="1" applyBorder="1" applyAlignment="1">
      <alignment vertical="center" wrapText="1"/>
    </xf>
    <xf numFmtId="49" fontId="11" fillId="2" borderId="1" xfId="12" applyNumberFormat="1" applyFont="1" applyFill="1" applyBorder="1" applyAlignment="1">
      <alignment horizontal="center" vertical="center"/>
    </xf>
    <xf numFmtId="0" fontId="11" fillId="2" borderId="1" xfId="12" applyFont="1" applyFill="1" applyBorder="1" applyAlignment="1">
      <alignment wrapText="1"/>
    </xf>
    <xf numFmtId="0" fontId="7" fillId="2" borderId="1" xfId="12" applyFont="1" applyFill="1" applyBorder="1" applyAlignment="1">
      <alignment horizontal="center" vertical="center" wrapText="1"/>
    </xf>
    <xf numFmtId="0" fontId="7" fillId="2" borderId="1" xfId="12" applyFont="1" applyFill="1" applyBorder="1"/>
    <xf numFmtId="49" fontId="7" fillId="3" borderId="1" xfId="12" applyNumberFormat="1" applyFont="1" applyFill="1" applyBorder="1" applyAlignment="1">
      <alignment horizontal="center" vertical="center"/>
    </xf>
    <xf numFmtId="0" fontId="7" fillId="2" borderId="1" xfId="12" applyFont="1" applyFill="1" applyBorder="1" applyAlignment="1">
      <alignment horizontal="justify"/>
    </xf>
    <xf numFmtId="49" fontId="7" fillId="3" borderId="1" xfId="12" applyNumberFormat="1" applyFont="1" applyFill="1" applyBorder="1" applyAlignment="1">
      <alignment horizontal="center" vertical="center" wrapText="1"/>
    </xf>
    <xf numFmtId="0" fontId="10" fillId="2" borderId="1" xfId="12" applyFont="1" applyFill="1" applyBorder="1" applyAlignment="1">
      <alignment vertical="top" wrapText="1"/>
    </xf>
    <xf numFmtId="0" fontId="10" fillId="2" borderId="1" xfId="12" applyFont="1" applyFill="1" applyBorder="1" applyAlignment="1">
      <alignment vertical="center" wrapText="1"/>
    </xf>
    <xf numFmtId="0" fontId="7" fillId="2" borderId="1" xfId="12" applyFont="1" applyFill="1" applyBorder="1" applyAlignment="1">
      <alignment horizontal="left" vertical="top" wrapText="1"/>
    </xf>
    <xf numFmtId="0" fontId="10" fillId="2" borderId="1" xfId="12" applyFont="1" applyFill="1" applyBorder="1" applyAlignment="1">
      <alignment horizontal="left" vertical="center" wrapText="1"/>
    </xf>
    <xf numFmtId="0" fontId="7" fillId="3" borderId="1" xfId="12" applyFont="1" applyFill="1" applyBorder="1" applyAlignment="1">
      <alignment horizontal="center" vertical="center" wrapText="1"/>
    </xf>
    <xf numFmtId="0" fontId="7" fillId="3" borderId="1" xfId="12" applyFont="1" applyFill="1" applyBorder="1" applyAlignment="1">
      <alignment horizontal="left" vertical="center" wrapText="1"/>
    </xf>
    <xf numFmtId="49" fontId="10" fillId="3" borderId="1" xfId="12" applyNumberFormat="1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center" vertical="center" wrapText="1"/>
    </xf>
    <xf numFmtId="0" fontId="2" fillId="4" borderId="0" xfId="12" applyFont="1" applyFill="1" applyAlignment="1">
      <alignment vertical="center" wrapText="1"/>
    </xf>
    <xf numFmtId="49" fontId="10" fillId="3" borderId="1" xfId="12" applyNumberFormat="1" applyFont="1" applyFill="1" applyBorder="1" applyAlignment="1">
      <alignment horizontal="center" vertical="center"/>
    </xf>
    <xf numFmtId="0" fontId="18" fillId="2" borderId="1" xfId="12" applyFont="1" applyFill="1" applyBorder="1" applyAlignment="1">
      <alignment vertical="top" wrapText="1"/>
    </xf>
    <xf numFmtId="0" fontId="7" fillId="2" borderId="0" xfId="12" applyFont="1" applyFill="1" applyBorder="1" applyAlignment="1">
      <alignment horizontal="left" vertical="center" wrapText="1"/>
    </xf>
    <xf numFmtId="0" fontId="14" fillId="2" borderId="1" xfId="12" applyFont="1" applyFill="1" applyBorder="1" applyAlignment="1">
      <alignment vertical="center" wrapText="1"/>
    </xf>
    <xf numFmtId="164" fontId="2" fillId="4" borderId="0" xfId="12" applyNumberFormat="1" applyFont="1" applyFill="1" applyAlignment="1">
      <alignment vertical="center" wrapText="1"/>
    </xf>
    <xf numFmtId="0" fontId="7" fillId="2" borderId="4" xfId="12" applyFont="1" applyFill="1" applyBorder="1" applyAlignment="1">
      <alignment horizontal="justify" vertical="center"/>
    </xf>
    <xf numFmtId="49" fontId="12" fillId="3" borderId="1" xfId="12" applyNumberFormat="1" applyFont="1" applyFill="1" applyBorder="1" applyAlignment="1">
      <alignment horizontal="center" vertical="center" wrapText="1"/>
    </xf>
    <xf numFmtId="49" fontId="12" fillId="3" borderId="1" xfId="12" applyNumberFormat="1" applyFont="1" applyFill="1" applyBorder="1" applyAlignment="1">
      <alignment horizontal="center" vertical="center"/>
    </xf>
    <xf numFmtId="49" fontId="12" fillId="2" borderId="1" xfId="12" applyNumberFormat="1" applyFont="1" applyFill="1" applyBorder="1" applyAlignment="1">
      <alignment horizontal="center" vertical="center" wrapText="1"/>
    </xf>
    <xf numFmtId="0" fontId="12" fillId="3" borderId="1" xfId="12" applyFont="1" applyFill="1" applyBorder="1" applyAlignment="1">
      <alignment horizontal="left" vertical="center" wrapText="1"/>
    </xf>
    <xf numFmtId="49" fontId="18" fillId="7" borderId="1" xfId="12" applyNumberFormat="1" applyFont="1" applyFill="1" applyBorder="1" applyAlignment="1">
      <alignment horizontal="center" vertical="center"/>
    </xf>
    <xf numFmtId="0" fontId="18" fillId="7" borderId="1" xfId="12" applyFont="1" applyFill="1" applyBorder="1" applyAlignment="1">
      <alignment horizontal="justify"/>
    </xf>
    <xf numFmtId="0" fontId="10" fillId="7" borderId="1" xfId="12" applyFont="1" applyFill="1" applyBorder="1" applyAlignment="1">
      <alignment vertical="top" wrapText="1"/>
    </xf>
    <xf numFmtId="49" fontId="18" fillId="6" borderId="1" xfId="12" applyNumberFormat="1" applyFont="1" applyFill="1" applyBorder="1" applyAlignment="1">
      <alignment horizontal="center" vertical="center"/>
    </xf>
    <xf numFmtId="0" fontId="10" fillId="6" borderId="1" xfId="12" applyFont="1" applyFill="1" applyBorder="1" applyAlignment="1">
      <alignment vertical="top" wrapText="1"/>
    </xf>
    <xf numFmtId="0" fontId="7" fillId="2" borderId="1" xfId="12" applyFont="1" applyFill="1" applyBorder="1" applyAlignment="1">
      <alignment wrapText="1"/>
    </xf>
    <xf numFmtId="49" fontId="7" fillId="2" borderId="11" xfId="12" applyNumberFormat="1" applyFont="1" applyFill="1" applyBorder="1" applyAlignment="1">
      <alignment horizontal="center" vertical="center" wrapText="1"/>
    </xf>
    <xf numFmtId="0" fontId="7" fillId="0" borderId="0" xfId="12" applyFont="1" applyAlignment="1">
      <alignment horizontal="justify"/>
    </xf>
    <xf numFmtId="49" fontId="7" fillId="2" borderId="2" xfId="12" applyNumberFormat="1" applyFont="1" applyFill="1" applyBorder="1" applyAlignment="1">
      <alignment vertical="center" wrapText="1"/>
    </xf>
    <xf numFmtId="49" fontId="7" fillId="5" borderId="2" xfId="12" applyNumberFormat="1" applyFont="1" applyFill="1" applyBorder="1" applyAlignment="1">
      <alignment horizontal="left" vertical="center" wrapText="1"/>
    </xf>
    <xf numFmtId="49" fontId="17" fillId="5" borderId="11" xfId="12" applyNumberFormat="1" applyFont="1" applyFill="1" applyBorder="1" applyAlignment="1">
      <alignment horizontal="center" vertical="center" wrapText="1"/>
    </xf>
    <xf numFmtId="0" fontId="10" fillId="5" borderId="1" xfId="12" applyFont="1" applyFill="1" applyBorder="1" applyAlignment="1">
      <alignment vertical="top" wrapText="1"/>
    </xf>
    <xf numFmtId="0" fontId="10" fillId="3" borderId="1" xfId="12" applyFont="1" applyFill="1" applyBorder="1" applyAlignment="1">
      <alignment vertical="center" wrapText="1"/>
    </xf>
    <xf numFmtId="49" fontId="10" fillId="2" borderId="1" xfId="12" applyNumberFormat="1" applyFont="1" applyFill="1" applyBorder="1" applyAlignment="1">
      <alignment horizontal="center" vertical="center" wrapText="1"/>
    </xf>
    <xf numFmtId="49" fontId="7" fillId="3" borderId="11" xfId="12" applyNumberFormat="1" applyFont="1" applyFill="1" applyBorder="1" applyAlignment="1">
      <alignment horizontal="center" vertical="center" wrapText="1"/>
    </xf>
    <xf numFmtId="0" fontId="7" fillId="2" borderId="0" xfId="12" applyFont="1" applyFill="1" applyAlignment="1">
      <alignment horizontal="left" vertical="center"/>
    </xf>
    <xf numFmtId="49" fontId="12" fillId="2" borderId="1" xfId="12" applyNumberFormat="1" applyFont="1" applyFill="1" applyBorder="1" applyAlignment="1">
      <alignment wrapText="1"/>
    </xf>
    <xf numFmtId="49" fontId="10" fillId="3" borderId="11" xfId="12" applyNumberFormat="1" applyFont="1" applyFill="1" applyBorder="1" applyAlignment="1">
      <alignment horizontal="center" vertical="center" wrapText="1"/>
    </xf>
    <xf numFmtId="49" fontId="11" fillId="3" borderId="1" xfId="12" applyNumberFormat="1" applyFont="1" applyFill="1" applyBorder="1" applyAlignment="1">
      <alignment horizontal="center" vertical="center"/>
    </xf>
    <xf numFmtId="0" fontId="10" fillId="2" borderId="1" xfId="12" applyFont="1" applyFill="1" applyBorder="1" applyAlignment="1">
      <alignment horizontal="justify" vertical="center" wrapText="1"/>
    </xf>
    <xf numFmtId="0" fontId="7" fillId="2" borderId="1" xfId="13" applyFont="1" applyFill="1" applyBorder="1" applyAlignment="1" applyProtection="1">
      <alignment horizontal="left" wrapText="1"/>
    </xf>
    <xf numFmtId="0" fontId="7" fillId="2" borderId="1" xfId="12" applyFont="1" applyFill="1" applyBorder="1" applyAlignment="1">
      <alignment horizontal="justify" vertical="top"/>
    </xf>
    <xf numFmtId="0" fontId="7" fillId="2" borderId="11" xfId="12" applyFont="1" applyFill="1" applyBorder="1" applyAlignment="1">
      <alignment horizontal="center" vertical="center" wrapText="1"/>
    </xf>
    <xf numFmtId="49" fontId="7" fillId="2" borderId="3" xfId="12" applyNumberFormat="1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wrapText="1"/>
    </xf>
    <xf numFmtId="0" fontId="10" fillId="2" borderId="11" xfId="12" applyFont="1" applyFill="1" applyBorder="1" applyAlignment="1">
      <alignment horizontal="center" vertical="center" wrapText="1"/>
    </xf>
    <xf numFmtId="0" fontId="15" fillId="2" borderId="0" xfId="12" applyFont="1" applyFill="1" applyAlignment="1">
      <alignment horizontal="left" wrapText="1"/>
    </xf>
    <xf numFmtId="0" fontId="10" fillId="2" borderId="1" xfId="12" applyFont="1" applyFill="1" applyBorder="1" applyAlignment="1">
      <alignment horizontal="center" vertical="center" wrapText="1"/>
    </xf>
    <xf numFmtId="0" fontId="10" fillId="3" borderId="1" xfId="12" applyFont="1" applyFill="1" applyBorder="1" applyAlignment="1">
      <alignment horizontal="left" vertical="center" wrapText="1"/>
    </xf>
    <xf numFmtId="0" fontId="10" fillId="2" borderId="1" xfId="12" applyFont="1" applyFill="1" applyBorder="1" applyAlignment="1">
      <alignment horizontal="center" vertical="top" wrapText="1"/>
    </xf>
    <xf numFmtId="0" fontId="7" fillId="2" borderId="10" xfId="12" applyFont="1" applyFill="1" applyBorder="1" applyAlignment="1">
      <alignment horizontal="left" vertical="center"/>
    </xf>
    <xf numFmtId="0" fontId="12" fillId="2" borderId="1" xfId="12" applyFont="1" applyFill="1" applyBorder="1" applyAlignment="1">
      <alignment vertical="center" wrapText="1"/>
    </xf>
    <xf numFmtId="0" fontId="7" fillId="2" borderId="4" xfId="12" applyFont="1" applyFill="1" applyBorder="1" applyAlignment="1">
      <alignment vertical="center" wrapText="1"/>
    </xf>
    <xf numFmtId="0" fontId="14" fillId="2" borderId="4" xfId="12" applyFont="1" applyFill="1" applyBorder="1" applyAlignment="1">
      <alignment vertical="center" wrapText="1"/>
    </xf>
    <xf numFmtId="0" fontId="14" fillId="2" borderId="1" xfId="12" applyFont="1" applyFill="1" applyBorder="1" applyAlignment="1">
      <alignment horizontal="center" vertical="center" wrapText="1"/>
    </xf>
    <xf numFmtId="49" fontId="14" fillId="2" borderId="3" xfId="12" applyNumberFormat="1" applyFont="1" applyFill="1" applyBorder="1" applyAlignment="1">
      <alignment horizontal="center" vertical="center" wrapText="1"/>
    </xf>
    <xf numFmtId="49" fontId="14" fillId="2" borderId="1" xfId="12" applyNumberFormat="1" applyFont="1" applyFill="1" applyBorder="1" applyAlignment="1">
      <alignment horizontal="center" vertical="center" wrapText="1"/>
    </xf>
    <xf numFmtId="0" fontId="14" fillId="2" borderId="0" xfId="12" applyFont="1" applyFill="1" applyAlignment="1">
      <alignment horizontal="left" vertical="top" wrapText="1"/>
    </xf>
    <xf numFmtId="0" fontId="10" fillId="2" borderId="1" xfId="12" applyNumberFormat="1" applyFont="1" applyFill="1" applyBorder="1" applyAlignment="1">
      <alignment vertical="top" wrapText="1"/>
    </xf>
    <xf numFmtId="0" fontId="12" fillId="2" borderId="9" xfId="12" applyNumberFormat="1" applyFont="1" applyFill="1" applyBorder="1" applyAlignment="1" applyProtection="1">
      <alignment horizontal="left" vertical="top" wrapText="1"/>
    </xf>
    <xf numFmtId="0" fontId="3" fillId="2" borderId="0" xfId="12" applyFont="1" applyFill="1" applyAlignment="1">
      <alignment vertical="center" wrapText="1"/>
    </xf>
    <xf numFmtId="0" fontId="7" fillId="2" borderId="4" xfId="12" applyFont="1" applyFill="1" applyBorder="1" applyAlignment="1">
      <alignment horizontal="justify"/>
    </xf>
    <xf numFmtId="0" fontId="7" fillId="2" borderId="0" xfId="12" applyFont="1" applyFill="1" applyAlignment="1">
      <alignment wrapText="1"/>
    </xf>
    <xf numFmtId="0" fontId="7" fillId="3" borderId="1" xfId="12" applyFont="1" applyFill="1" applyBorder="1" applyAlignment="1">
      <alignment vertical="center" wrapText="1"/>
    </xf>
    <xf numFmtId="0" fontId="7" fillId="2" borderId="8" xfId="12" applyFont="1" applyFill="1" applyBorder="1" applyAlignment="1">
      <alignment horizontal="left" wrapText="1"/>
    </xf>
    <xf numFmtId="0" fontId="10" fillId="2" borderId="8" xfId="12" applyFont="1" applyFill="1" applyBorder="1" applyAlignment="1">
      <alignment vertical="top" wrapText="1"/>
    </xf>
    <xf numFmtId="0" fontId="2" fillId="2" borderId="0" xfId="12" applyFont="1" applyFill="1" applyAlignment="1">
      <alignment wrapText="1"/>
    </xf>
    <xf numFmtId="165" fontId="3" fillId="2" borderId="6" xfId="12" applyNumberFormat="1" applyFont="1" applyFill="1" applyBorder="1" applyAlignment="1">
      <alignment vertical="center"/>
    </xf>
    <xf numFmtId="0" fontId="3" fillId="2" borderId="0" xfId="12" applyFont="1" applyFill="1" applyAlignment="1">
      <alignment vertical="center"/>
    </xf>
    <xf numFmtId="0" fontId="2" fillId="2" borderId="0" xfId="12" applyFont="1" applyFill="1" applyAlignment="1">
      <alignment horizontal="center" vertical="center"/>
    </xf>
    <xf numFmtId="49" fontId="3" fillId="0" borderId="0" xfId="12" applyNumberFormat="1" applyFont="1" applyFill="1" applyBorder="1" applyAlignment="1">
      <alignment vertical="center" wrapText="1"/>
    </xf>
    <xf numFmtId="0" fontId="3" fillId="0" borderId="0" xfId="12" applyFont="1" applyFill="1"/>
    <xf numFmtId="4" fontId="3" fillId="2" borderId="6" xfId="12" applyNumberFormat="1" applyFont="1" applyFill="1" applyBorder="1" applyAlignment="1">
      <alignment vertical="center"/>
    </xf>
    <xf numFmtId="4" fontId="7" fillId="3" borderId="1" xfId="12" applyNumberFormat="1" applyFont="1" applyFill="1" applyBorder="1" applyAlignment="1">
      <alignment horizontal="right" vertical="center" wrapText="1"/>
    </xf>
    <xf numFmtId="4" fontId="7" fillId="2" borderId="1" xfId="12" applyNumberFormat="1" applyFont="1" applyFill="1" applyBorder="1" applyAlignment="1">
      <alignment horizontal="right" vertical="center" wrapText="1"/>
    </xf>
    <xf numFmtId="0" fontId="2" fillId="9" borderId="0" xfId="12" applyFont="1" applyFill="1" applyAlignment="1">
      <alignment vertical="center" wrapText="1"/>
    </xf>
    <xf numFmtId="4" fontId="10" fillId="2" borderId="1" xfId="5" applyNumberFormat="1" applyFont="1" applyFill="1" applyBorder="1" applyAlignment="1">
      <alignment horizontal="right" vertical="center" wrapText="1"/>
    </xf>
    <xf numFmtId="0" fontId="3" fillId="9" borderId="0" xfId="5" applyFont="1" applyFill="1" applyAlignment="1">
      <alignment vertical="center" wrapText="1"/>
    </xf>
    <xf numFmtId="0" fontId="7" fillId="10" borderId="1" xfId="12" applyFont="1" applyFill="1" applyBorder="1" applyAlignment="1">
      <alignment horizontal="left" vertical="center" wrapText="1"/>
    </xf>
    <xf numFmtId="49" fontId="7" fillId="10" borderId="1" xfId="12" applyNumberFormat="1" applyFont="1" applyFill="1" applyBorder="1" applyAlignment="1">
      <alignment horizontal="center" vertical="center" wrapText="1"/>
    </xf>
    <xf numFmtId="49" fontId="7" fillId="10" borderId="3" xfId="12" applyNumberFormat="1" applyFont="1" applyFill="1" applyBorder="1" applyAlignment="1">
      <alignment horizontal="center" vertical="center" wrapText="1"/>
    </xf>
    <xf numFmtId="49" fontId="7" fillId="10" borderId="3" xfId="12" applyNumberFormat="1" applyFont="1" applyFill="1" applyBorder="1" applyAlignment="1">
      <alignment horizontal="right" vertical="center" wrapText="1"/>
    </xf>
    <xf numFmtId="0" fontId="7" fillId="11" borderId="1" xfId="12" applyFont="1" applyFill="1" applyBorder="1" applyAlignment="1">
      <alignment horizontal="left" vertical="center" wrapText="1"/>
    </xf>
    <xf numFmtId="49" fontId="7" fillId="11" borderId="1" xfId="12" applyNumberFormat="1" applyFont="1" applyFill="1" applyBorder="1" applyAlignment="1">
      <alignment horizontal="center" vertical="center" wrapText="1"/>
    </xf>
    <xf numFmtId="49" fontId="7" fillId="11" borderId="3" xfId="12" applyNumberFormat="1" applyFont="1" applyFill="1" applyBorder="1" applyAlignment="1">
      <alignment horizontal="center" vertical="center" wrapText="1"/>
    </xf>
    <xf numFmtId="4" fontId="10" fillId="2" borderId="1" xfId="4" applyNumberFormat="1" applyFont="1" applyFill="1" applyBorder="1" applyAlignment="1">
      <alignment horizontal="right" vertical="center" wrapText="1"/>
    </xf>
    <xf numFmtId="0" fontId="3" fillId="9" borderId="0" xfId="4" applyFont="1" applyFill="1" applyAlignment="1">
      <alignment vertical="center" wrapText="1"/>
    </xf>
    <xf numFmtId="0" fontId="3" fillId="5" borderId="0" xfId="4" applyFont="1" applyFill="1" applyAlignment="1">
      <alignment vertical="center" wrapText="1"/>
    </xf>
    <xf numFmtId="4" fontId="10" fillId="3" borderId="1" xfId="12" applyNumberFormat="1" applyFont="1" applyFill="1" applyBorder="1" applyAlignment="1">
      <alignment horizontal="right" vertical="center" wrapText="1"/>
    </xf>
    <xf numFmtId="4" fontId="10" fillId="2" borderId="1" xfId="12" applyNumberFormat="1" applyFont="1" applyFill="1" applyBorder="1" applyAlignment="1">
      <alignment horizontal="right" vertical="center" wrapText="1"/>
    </xf>
    <xf numFmtId="4" fontId="10" fillId="3" borderId="1" xfId="2" applyNumberFormat="1" applyFont="1" applyFill="1" applyBorder="1" applyAlignment="1">
      <alignment horizontal="right" vertical="center" wrapText="1"/>
    </xf>
    <xf numFmtId="0" fontId="3" fillId="9" borderId="0" xfId="4" applyFont="1" applyFill="1" applyAlignment="1">
      <alignment horizontal="center" vertical="center" wrapText="1"/>
    </xf>
    <xf numFmtId="0" fontId="26" fillId="13" borderId="1" xfId="12" applyFont="1" applyFill="1" applyBorder="1" applyAlignment="1">
      <alignment wrapText="1"/>
    </xf>
    <xf numFmtId="49" fontId="7" fillId="13" borderId="1" xfId="5" applyNumberFormat="1" applyFont="1" applyFill="1" applyBorder="1" applyAlignment="1">
      <alignment horizontal="center" vertical="center" wrapText="1"/>
    </xf>
    <xf numFmtId="49" fontId="10" fillId="13" borderId="1" xfId="12" applyNumberFormat="1" applyFont="1" applyFill="1" applyBorder="1" applyAlignment="1">
      <alignment horizontal="center" vertical="center" wrapText="1"/>
    </xf>
    <xf numFmtId="49" fontId="12" fillId="14" borderId="3" xfId="12" applyNumberFormat="1" applyFont="1" applyFill="1" applyBorder="1" applyAlignment="1">
      <alignment horizontal="center" vertical="center" wrapText="1"/>
    </xf>
    <xf numFmtId="49" fontId="7" fillId="13" borderId="1" xfId="12" applyNumberFormat="1" applyFont="1" applyFill="1" applyBorder="1" applyAlignment="1">
      <alignment horizontal="center" vertical="center" wrapText="1"/>
    </xf>
    <xf numFmtId="4" fontId="27" fillId="13" borderId="1" xfId="12" applyNumberFormat="1" applyFont="1" applyFill="1" applyBorder="1" applyAlignment="1">
      <alignment horizontal="right"/>
    </xf>
    <xf numFmtId="0" fontId="1" fillId="13" borderId="0" xfId="12" applyFill="1"/>
    <xf numFmtId="0" fontId="7" fillId="13" borderId="1" xfId="12" applyFont="1" applyFill="1" applyBorder="1" applyAlignment="1">
      <alignment horizontal="left" vertical="center" wrapText="1"/>
    </xf>
    <xf numFmtId="4" fontId="27" fillId="13" borderId="1" xfId="12" applyNumberFormat="1" applyFont="1" applyFill="1" applyBorder="1"/>
    <xf numFmtId="4" fontId="7" fillId="2" borderId="1" xfId="7" applyNumberFormat="1" applyFont="1" applyFill="1" applyBorder="1" applyAlignment="1">
      <alignment horizontal="right" vertical="center" wrapText="1"/>
    </xf>
    <xf numFmtId="0" fontId="5" fillId="5" borderId="1" xfId="12" applyFont="1" applyFill="1" applyBorder="1" applyAlignment="1">
      <alignment vertical="center" wrapText="1"/>
    </xf>
    <xf numFmtId="49" fontId="5" fillId="5" borderId="1" xfId="4" applyNumberFormat="1" applyFont="1" applyFill="1" applyBorder="1" applyAlignment="1">
      <alignment horizontal="center" vertical="center" wrapText="1"/>
    </xf>
    <xf numFmtId="49" fontId="5" fillId="12" borderId="1" xfId="12" applyNumberFormat="1" applyFont="1" applyFill="1" applyBorder="1" applyAlignment="1">
      <alignment horizontal="center" vertical="center" wrapText="1"/>
    </xf>
    <xf numFmtId="0" fontId="5" fillId="12" borderId="3" xfId="12" applyFont="1" applyFill="1" applyBorder="1" applyAlignment="1">
      <alignment horizontal="center" vertical="center" wrapText="1"/>
    </xf>
    <xf numFmtId="49" fontId="24" fillId="3" borderId="1" xfId="12" applyNumberFormat="1" applyFont="1" applyFill="1" applyBorder="1" applyAlignment="1">
      <alignment horizontal="center" vertical="center" wrapText="1"/>
    </xf>
    <xf numFmtId="168" fontId="28" fillId="2" borderId="1" xfId="12" applyNumberFormat="1" applyFont="1" applyFill="1" applyBorder="1" applyAlignment="1">
      <alignment horizontal="right" vertical="center" wrapText="1"/>
    </xf>
    <xf numFmtId="0" fontId="3" fillId="2" borderId="1" xfId="12" applyFont="1" applyFill="1" applyBorder="1" applyAlignment="1">
      <alignment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5" fillId="3" borderId="1" xfId="12" applyNumberFormat="1" applyFont="1" applyFill="1" applyBorder="1" applyAlignment="1">
      <alignment horizontal="center" vertical="center" wrapText="1"/>
    </xf>
    <xf numFmtId="0" fontId="5" fillId="3" borderId="3" xfId="12" applyFont="1" applyFill="1" applyBorder="1" applyAlignment="1">
      <alignment horizontal="center" vertical="center" wrapText="1"/>
    </xf>
    <xf numFmtId="168" fontId="7" fillId="2" borderId="1" xfId="12" applyNumberFormat="1" applyFont="1" applyFill="1" applyBorder="1" applyAlignment="1">
      <alignment horizontal="right" vertical="center" wrapText="1"/>
    </xf>
    <xf numFmtId="2" fontId="3" fillId="2" borderId="1" xfId="12" applyNumberFormat="1" applyFont="1" applyFill="1" applyBorder="1" applyAlignment="1">
      <alignment vertical="center" wrapText="1"/>
    </xf>
    <xf numFmtId="168" fontId="10" fillId="3" borderId="1" xfId="12" applyNumberFormat="1" applyFont="1" applyFill="1" applyBorder="1" applyAlignment="1">
      <alignment horizontal="right" vertical="center" wrapText="1"/>
    </xf>
    <xf numFmtId="4" fontId="7" fillId="6" borderId="1" xfId="12" applyNumberFormat="1" applyFont="1" applyFill="1" applyBorder="1" applyAlignment="1">
      <alignment horizontal="right" vertical="center"/>
    </xf>
    <xf numFmtId="4" fontId="7" fillId="2" borderId="1" xfId="12" applyNumberFormat="1" applyFont="1" applyFill="1" applyBorder="1" applyAlignment="1">
      <alignment horizontal="right" vertical="center"/>
    </xf>
    <xf numFmtId="4" fontId="12" fillId="3" borderId="1" xfId="12" applyNumberFormat="1" applyFont="1" applyFill="1" applyBorder="1" applyAlignment="1">
      <alignment horizontal="right" vertical="center" wrapText="1"/>
    </xf>
    <xf numFmtId="0" fontId="2" fillId="2" borderId="1" xfId="12" applyFont="1" applyFill="1" applyBorder="1" applyAlignment="1">
      <alignment vertical="center" wrapText="1"/>
    </xf>
    <xf numFmtId="4" fontId="2" fillId="2" borderId="0" xfId="12" applyNumberFormat="1" applyFont="1" applyFill="1" applyAlignment="1">
      <alignment horizontal="center" vertical="center" wrapText="1"/>
    </xf>
    <xf numFmtId="4" fontId="2" fillId="2" borderId="0" xfId="12" applyNumberFormat="1" applyFont="1" applyFill="1" applyAlignment="1">
      <alignment vertical="center" wrapText="1"/>
    </xf>
    <xf numFmtId="4" fontId="2" fillId="2" borderId="0" xfId="12" applyNumberFormat="1" applyFont="1" applyFill="1" applyAlignment="1">
      <alignment vertical="center"/>
    </xf>
    <xf numFmtId="4" fontId="2" fillId="2" borderId="0" xfId="12" applyNumberFormat="1" applyFont="1" applyFill="1" applyAlignment="1">
      <alignment horizontal="center"/>
    </xf>
    <xf numFmtId="4" fontId="2" fillId="2" borderId="0" xfId="12" applyNumberFormat="1" applyFont="1" applyFill="1"/>
    <xf numFmtId="4" fontId="2" fillId="2" borderId="0" xfId="12" applyNumberFormat="1" applyFont="1" applyFill="1" applyAlignment="1"/>
    <xf numFmtId="4" fontId="7" fillId="3" borderId="1" xfId="12" applyNumberFormat="1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left"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9" fontId="7" fillId="0" borderId="1" xfId="12" applyNumberFormat="1" applyFont="1" applyFill="1" applyBorder="1" applyAlignment="1">
      <alignment horizontal="center" vertical="center" wrapText="1"/>
    </xf>
    <xf numFmtId="4" fontId="27" fillId="0" borderId="1" xfId="12" applyNumberFormat="1" applyFont="1" applyFill="1" applyBorder="1" applyAlignment="1">
      <alignment horizontal="right"/>
    </xf>
    <xf numFmtId="4" fontId="27" fillId="0" borderId="1" xfId="12" applyNumberFormat="1" applyFont="1" applyFill="1" applyBorder="1"/>
    <xf numFmtId="0" fontId="1" fillId="0" borderId="0" xfId="12" applyFill="1"/>
    <xf numFmtId="0" fontId="7" fillId="0" borderId="0" xfId="12" applyFont="1" applyFill="1"/>
    <xf numFmtId="4" fontId="7" fillId="0" borderId="0" xfId="12" applyNumberFormat="1" applyFont="1" applyFill="1" applyAlignment="1">
      <alignment horizontal="right" vertical="center"/>
    </xf>
    <xf numFmtId="49" fontId="7" fillId="0" borderId="0" xfId="12" applyNumberFormat="1" applyFont="1" applyFill="1" applyAlignment="1">
      <alignment horizontal="center"/>
    </xf>
    <xf numFmtId="49" fontId="7" fillId="0" borderId="0" xfId="12" applyNumberFormat="1" applyFont="1" applyFill="1" applyAlignment="1">
      <alignment horizontal="center" vertical="center"/>
    </xf>
    <xf numFmtId="2" fontId="7" fillId="0" borderId="0" xfId="12" applyNumberFormat="1" applyFont="1" applyFill="1" applyAlignment="1">
      <alignment vertical="center" wrapText="1"/>
    </xf>
    <xf numFmtId="4" fontId="7" fillId="0" borderId="0" xfId="12" applyNumberFormat="1" applyFont="1" applyFill="1" applyAlignment="1">
      <alignment horizontal="right" vertical="center" wrapText="1"/>
    </xf>
    <xf numFmtId="49" fontId="7" fillId="0" borderId="0" xfId="12" applyNumberFormat="1" applyFont="1" applyFill="1" applyAlignment="1">
      <alignment horizontal="center" vertical="center" wrapText="1"/>
    </xf>
    <xf numFmtId="0" fontId="7" fillId="0" borderId="0" xfId="12" applyFont="1" applyFill="1" applyAlignment="1"/>
    <xf numFmtId="0" fontId="10" fillId="2" borderId="0" xfId="4" applyFont="1" applyFill="1" applyAlignment="1">
      <alignment vertical="center" wrapText="1"/>
    </xf>
    <xf numFmtId="0" fontId="24" fillId="3" borderId="3" xfId="12" applyFont="1" applyFill="1" applyBorder="1" applyAlignment="1">
      <alignment horizontal="center" vertical="center" wrapText="1"/>
    </xf>
    <xf numFmtId="2" fontId="10" fillId="2" borderId="1" xfId="12" applyNumberFormat="1" applyFont="1" applyFill="1" applyBorder="1" applyAlignment="1">
      <alignment vertical="center" wrapText="1"/>
    </xf>
    <xf numFmtId="0" fontId="24" fillId="12" borderId="3" xfId="12" applyFont="1" applyFill="1" applyBorder="1" applyAlignment="1">
      <alignment horizontal="center" vertical="center" wrapText="1"/>
    </xf>
    <xf numFmtId="0" fontId="24" fillId="5" borderId="1" xfId="12" applyFont="1" applyFill="1" applyBorder="1" applyAlignment="1">
      <alignment vertical="center" wrapText="1"/>
    </xf>
    <xf numFmtId="0" fontId="7" fillId="0" borderId="0" xfId="12" applyFont="1" applyFill="1" applyAlignment="1">
      <alignment vertical="center" wrapText="1"/>
    </xf>
    <xf numFmtId="4" fontId="10" fillId="0" borderId="1" xfId="5" applyNumberFormat="1" applyFont="1" applyFill="1" applyBorder="1" applyAlignment="1">
      <alignment horizontal="right" vertical="center" wrapText="1"/>
    </xf>
    <xf numFmtId="49" fontId="7" fillId="0" borderId="1" xfId="12" applyNumberFormat="1" applyFont="1" applyFill="1" applyBorder="1" applyAlignment="1">
      <alignment vertical="center" wrapText="1"/>
    </xf>
    <xf numFmtId="0" fontId="7" fillId="0" borderId="1" xfId="12" applyFont="1" applyFill="1" applyBorder="1" applyAlignment="1">
      <alignment horizontal="justify"/>
    </xf>
    <xf numFmtId="49" fontId="7" fillId="0" borderId="2" xfId="12" applyNumberFormat="1" applyFont="1" applyFill="1" applyBorder="1" applyAlignment="1">
      <alignment vertical="center" wrapText="1"/>
    </xf>
    <xf numFmtId="0" fontId="7" fillId="0" borderId="1" xfId="12" applyFont="1" applyFill="1" applyBorder="1" applyAlignment="1">
      <alignment wrapText="1"/>
    </xf>
    <xf numFmtId="49" fontId="7" fillId="0" borderId="2" xfId="12" applyNumberFormat="1" applyFont="1" applyFill="1" applyBorder="1" applyAlignment="1">
      <alignment horizontal="left" vertical="center" wrapText="1"/>
    </xf>
    <xf numFmtId="49" fontId="12" fillId="0" borderId="1" xfId="12" applyNumberFormat="1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vertical="top" wrapText="1"/>
    </xf>
    <xf numFmtId="4" fontId="7" fillId="0" borderId="1" xfId="12" applyNumberFormat="1" applyFont="1" applyFill="1" applyBorder="1" applyAlignment="1">
      <alignment horizontal="right" vertical="center" wrapText="1"/>
    </xf>
    <xf numFmtId="49" fontId="7" fillId="0" borderId="3" xfId="12" applyNumberFormat="1" applyFont="1" applyFill="1" applyBorder="1" applyAlignment="1">
      <alignment horizontal="center" vertical="center" wrapText="1"/>
    </xf>
    <xf numFmtId="49" fontId="7" fillId="0" borderId="3" xfId="12" applyNumberFormat="1" applyFont="1" applyFill="1" applyBorder="1" applyAlignment="1">
      <alignment horizontal="right" vertical="center" wrapText="1"/>
    </xf>
    <xf numFmtId="49" fontId="7" fillId="0" borderId="1" xfId="12" applyNumberFormat="1" applyFont="1" applyFill="1" applyBorder="1" applyAlignment="1">
      <alignment horizontal="center" vertical="center"/>
    </xf>
    <xf numFmtId="0" fontId="10" fillId="0" borderId="0" xfId="12" applyFont="1" applyFill="1" applyAlignment="1">
      <alignment vertical="center" wrapText="1"/>
    </xf>
    <xf numFmtId="0" fontId="7" fillId="0" borderId="1" xfId="12" applyFont="1" applyFill="1" applyBorder="1" applyAlignment="1">
      <alignment horizontal="center" vertical="center" wrapText="1"/>
    </xf>
    <xf numFmtId="0" fontId="11" fillId="0" borderId="1" xfId="12" applyFont="1" applyFill="1" applyBorder="1" applyAlignment="1">
      <alignment wrapText="1"/>
    </xf>
    <xf numFmtId="0" fontId="7" fillId="0" borderId="1" xfId="12" applyFont="1" applyFill="1" applyBorder="1" applyAlignment="1">
      <alignment horizontal="left" wrapText="1"/>
    </xf>
    <xf numFmtId="0" fontId="7" fillId="0" borderId="1" xfId="12" applyFont="1" applyFill="1" applyBorder="1" applyAlignment="1">
      <alignment horizontal="justify" vertical="top"/>
    </xf>
    <xf numFmtId="0" fontId="7" fillId="0" borderId="1" xfId="12" applyFont="1" applyFill="1" applyBorder="1" applyAlignment="1">
      <alignment vertical="center" wrapText="1"/>
    </xf>
    <xf numFmtId="4" fontId="10" fillId="0" borderId="1" xfId="12" applyNumberFormat="1" applyFont="1" applyFill="1" applyBorder="1" applyAlignment="1">
      <alignment horizontal="right" vertical="center" wrapText="1"/>
    </xf>
    <xf numFmtId="0" fontId="10" fillId="0" borderId="1" xfId="12" applyFont="1" applyFill="1" applyBorder="1" applyAlignment="1">
      <alignment vertical="center" wrapText="1"/>
    </xf>
    <xf numFmtId="0" fontId="7" fillId="0" borderId="0" xfId="12" applyFont="1" applyFill="1" applyBorder="1" applyAlignment="1">
      <alignment horizontal="left" vertical="center" wrapText="1"/>
    </xf>
    <xf numFmtId="49" fontId="7" fillId="0" borderId="4" xfId="12" applyNumberFormat="1" applyFont="1" applyFill="1" applyBorder="1" applyAlignment="1">
      <alignment horizontal="center" vertical="center"/>
    </xf>
    <xf numFmtId="4" fontId="10" fillId="0" borderId="1" xfId="4" applyNumberFormat="1" applyFont="1" applyFill="1" applyBorder="1" applyAlignment="1">
      <alignment horizontal="right" vertical="center" wrapText="1"/>
    </xf>
    <xf numFmtId="0" fontId="12" fillId="0" borderId="1" xfId="12" applyFont="1" applyFill="1" applyBorder="1" applyAlignment="1">
      <alignment wrapText="1"/>
    </xf>
    <xf numFmtId="0" fontId="10" fillId="0" borderId="1" xfId="12" applyFont="1" applyFill="1" applyBorder="1" applyAlignment="1">
      <alignment horizontal="center" vertical="center" wrapText="1"/>
    </xf>
    <xf numFmtId="0" fontId="15" fillId="0" borderId="1" xfId="12" applyFont="1" applyFill="1" applyBorder="1" applyAlignment="1">
      <alignment horizontal="left" wrapText="1"/>
    </xf>
    <xf numFmtId="4" fontId="7" fillId="0" borderId="1" xfId="12" applyNumberFormat="1" applyFont="1" applyFill="1" applyBorder="1" applyAlignment="1">
      <alignment horizontal="right" vertical="center"/>
    </xf>
    <xf numFmtId="49" fontId="18" fillId="0" borderId="1" xfId="12" applyNumberFormat="1" applyFont="1" applyFill="1" applyBorder="1" applyAlignment="1">
      <alignment horizontal="center" vertical="center"/>
    </xf>
    <xf numFmtId="0" fontId="18" fillId="0" borderId="1" xfId="12" applyFont="1" applyFill="1" applyBorder="1" applyAlignment="1">
      <alignment horizontal="justify"/>
    </xf>
    <xf numFmtId="2" fontId="7" fillId="0" borderId="1" xfId="12" applyNumberFormat="1" applyFont="1" applyFill="1" applyBorder="1" applyAlignment="1">
      <alignment vertical="center" wrapText="1"/>
    </xf>
    <xf numFmtId="49" fontId="7" fillId="0" borderId="11" xfId="12" applyNumberFormat="1" applyFont="1" applyFill="1" applyBorder="1" applyAlignment="1">
      <alignment horizontal="center" vertical="center"/>
    </xf>
    <xf numFmtId="0" fontId="7" fillId="0" borderId="0" xfId="12" applyFont="1" applyFill="1" applyBorder="1" applyAlignment="1">
      <alignment horizontal="justify"/>
    </xf>
    <xf numFmtId="0" fontId="7" fillId="0" borderId="1" xfId="12" applyFont="1" applyFill="1" applyBorder="1"/>
    <xf numFmtId="0" fontId="10" fillId="0" borderId="1" xfId="12" applyNumberFormat="1" applyFont="1" applyFill="1" applyBorder="1" applyAlignment="1">
      <alignment vertical="top" wrapText="1"/>
    </xf>
    <xf numFmtId="0" fontId="7" fillId="13" borderId="0" xfId="12" applyFont="1" applyFill="1"/>
    <xf numFmtId="4" fontId="7" fillId="13" borderId="1" xfId="12" applyNumberFormat="1" applyFont="1" applyFill="1" applyBorder="1"/>
    <xf numFmtId="4" fontId="7" fillId="13" borderId="1" xfId="12" applyNumberFormat="1" applyFont="1" applyFill="1" applyBorder="1" applyAlignment="1">
      <alignment horizontal="right"/>
    </xf>
    <xf numFmtId="49" fontId="11" fillId="0" borderId="1" xfId="12" applyNumberFormat="1" applyFont="1" applyFill="1" applyBorder="1" applyAlignment="1">
      <alignment horizontal="center" vertical="center"/>
    </xf>
    <xf numFmtId="0" fontId="10" fillId="0" borderId="1" xfId="12" applyFont="1" applyFill="1" applyBorder="1" applyAlignment="1">
      <alignment horizontal="left" vertical="center" wrapText="1"/>
    </xf>
    <xf numFmtId="49" fontId="11" fillId="0" borderId="11" xfId="12" applyNumberFormat="1" applyFont="1" applyFill="1" applyBorder="1" applyAlignment="1">
      <alignment horizontal="center" vertical="center"/>
    </xf>
    <xf numFmtId="0" fontId="7" fillId="0" borderId="0" xfId="12" applyFont="1" applyFill="1" applyBorder="1" applyAlignment="1">
      <alignment vertical="center" wrapText="1"/>
    </xf>
    <xf numFmtId="49" fontId="10" fillId="0" borderId="4" xfId="12" applyNumberFormat="1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left" vertical="center"/>
    </xf>
    <xf numFmtId="49" fontId="12" fillId="0" borderId="1" xfId="12" applyNumberFormat="1" applyFont="1" applyFill="1" applyBorder="1" applyAlignment="1">
      <alignment wrapText="1"/>
    </xf>
    <xf numFmtId="0" fontId="7" fillId="0" borderId="10" xfId="12" applyFont="1" applyFill="1" applyBorder="1" applyAlignment="1">
      <alignment horizontal="left" vertical="center" wrapText="1"/>
    </xf>
    <xf numFmtId="0" fontId="7" fillId="0" borderId="1" xfId="13" applyFont="1" applyFill="1" applyBorder="1" applyAlignment="1" applyProtection="1">
      <alignment horizontal="left" wrapText="1"/>
    </xf>
    <xf numFmtId="0" fontId="10" fillId="0" borderId="1" xfId="12" applyFont="1" applyFill="1" applyBorder="1" applyAlignment="1">
      <alignment horizontal="center" vertical="top" wrapText="1"/>
    </xf>
    <xf numFmtId="0" fontId="12" fillId="0" borderId="1" xfId="12" applyFont="1" applyFill="1" applyBorder="1" applyAlignment="1">
      <alignment vertical="center" wrapText="1"/>
    </xf>
    <xf numFmtId="4" fontId="7" fillId="0" borderId="1" xfId="7" applyNumberFormat="1" applyFont="1" applyFill="1" applyBorder="1" applyAlignment="1">
      <alignment horizontal="right" vertical="center" wrapText="1"/>
    </xf>
    <xf numFmtId="0" fontId="14" fillId="0" borderId="1" xfId="12" applyFont="1" applyFill="1" applyBorder="1" applyAlignment="1">
      <alignment vertical="center" wrapText="1"/>
    </xf>
    <xf numFmtId="0" fontId="14" fillId="0" borderId="1" xfId="12" applyFont="1" applyFill="1" applyBorder="1" applyAlignment="1">
      <alignment horizontal="center" vertical="center" wrapText="1"/>
    </xf>
    <xf numFmtId="0" fontId="14" fillId="0" borderId="1" xfId="12" applyFont="1" applyFill="1" applyBorder="1" applyAlignment="1">
      <alignment horizontal="left" vertical="top" wrapText="1"/>
    </xf>
    <xf numFmtId="0" fontId="7" fillId="0" borderId="1" xfId="12" applyFont="1" applyFill="1" applyBorder="1" applyAlignment="1">
      <alignment horizontal="left" vertical="top" wrapText="1"/>
    </xf>
    <xf numFmtId="0" fontId="7" fillId="0" borderId="8" xfId="12" applyFont="1" applyFill="1" applyBorder="1" applyAlignment="1">
      <alignment horizontal="left" vertical="center" wrapText="1"/>
    </xf>
    <xf numFmtId="0" fontId="10" fillId="0" borderId="8" xfId="12" applyFont="1" applyFill="1" applyBorder="1" applyAlignment="1">
      <alignment vertical="center" wrapText="1"/>
    </xf>
    <xf numFmtId="49" fontId="10" fillId="0" borderId="1" xfId="12" applyNumberFormat="1" applyFont="1" applyFill="1" applyBorder="1" applyAlignment="1">
      <alignment horizontal="center" vertical="center"/>
    </xf>
    <xf numFmtId="0" fontId="18" fillId="0" borderId="1" xfId="12" applyFont="1" applyFill="1" applyBorder="1" applyAlignment="1">
      <alignment vertical="top" wrapText="1"/>
    </xf>
    <xf numFmtId="0" fontId="7" fillId="0" borderId="3" xfId="12" applyFont="1" applyFill="1" applyBorder="1" applyAlignment="1">
      <alignment horizontal="left" vertical="center" wrapText="1"/>
    </xf>
    <xf numFmtId="0" fontId="10" fillId="0" borderId="3" xfId="12" applyFont="1" applyFill="1" applyBorder="1" applyAlignment="1">
      <alignment vertical="top" wrapText="1"/>
    </xf>
    <xf numFmtId="0" fontId="7" fillId="0" borderId="1" xfId="12" applyFont="1" applyFill="1" applyBorder="1" applyAlignment="1">
      <alignment horizontal="justify" vertical="center"/>
    </xf>
    <xf numFmtId="0" fontId="7" fillId="0" borderId="0" xfId="12" applyFont="1" applyFill="1" applyAlignment="1">
      <alignment wrapText="1"/>
    </xf>
    <xf numFmtId="4" fontId="10" fillId="0" borderId="0" xfId="12" applyNumberFormat="1" applyFont="1" applyFill="1" applyBorder="1" applyAlignment="1">
      <alignment horizontal="right" vertical="center"/>
    </xf>
    <xf numFmtId="165" fontId="10" fillId="0" borderId="0" xfId="12" applyNumberFormat="1" applyFont="1" applyFill="1" applyBorder="1" applyAlignment="1">
      <alignment vertical="center"/>
    </xf>
    <xf numFmtId="49" fontId="10" fillId="0" borderId="0" xfId="12" applyNumberFormat="1" applyFont="1" applyFill="1" applyAlignment="1">
      <alignment horizontal="center" vertical="center"/>
    </xf>
    <xf numFmtId="0" fontId="10" fillId="0" borderId="0" xfId="12" applyFont="1" applyFill="1"/>
    <xf numFmtId="49" fontId="10" fillId="0" borderId="0" xfId="12" applyNumberFormat="1" applyFont="1" applyFill="1" applyBorder="1" applyAlignment="1">
      <alignment horizontal="center" vertical="center" wrapText="1"/>
    </xf>
    <xf numFmtId="49" fontId="10" fillId="0" borderId="0" xfId="12" applyNumberFormat="1" applyFont="1" applyFill="1" applyBorder="1" applyAlignment="1">
      <alignment vertical="center" wrapText="1"/>
    </xf>
    <xf numFmtId="0" fontId="28" fillId="0" borderId="4" xfId="12" applyFont="1" applyFill="1" applyBorder="1" applyAlignment="1">
      <alignment horizontal="left" vertical="center" wrapText="1"/>
    </xf>
    <xf numFmtId="0" fontId="28" fillId="0" borderId="1" xfId="12" applyFont="1" applyFill="1" applyBorder="1" applyAlignment="1">
      <alignment horizontal="left" vertical="top" wrapText="1"/>
    </xf>
    <xf numFmtId="0" fontId="28" fillId="0" borderId="1" xfId="12" applyFont="1" applyFill="1" applyBorder="1" applyAlignment="1">
      <alignment horizontal="left" vertical="center" wrapText="1"/>
    </xf>
    <xf numFmtId="0" fontId="28" fillId="0" borderId="1" xfId="12" applyFont="1" applyFill="1" applyBorder="1" applyAlignment="1">
      <alignment vertical="center" wrapText="1"/>
    </xf>
    <xf numFmtId="0" fontId="24" fillId="0" borderId="1" xfId="12" applyFont="1" applyFill="1" applyBorder="1" applyAlignment="1">
      <alignment horizontal="left" vertical="center" wrapText="1"/>
    </xf>
    <xf numFmtId="0" fontId="28" fillId="0" borderId="1" xfId="12" applyFont="1" applyFill="1" applyBorder="1" applyAlignment="1">
      <alignment horizontal="justify" vertical="top"/>
    </xf>
    <xf numFmtId="2" fontId="28" fillId="0" borderId="1" xfId="5" applyNumberFormat="1" applyFont="1" applyFill="1" applyBorder="1" applyAlignment="1">
      <alignment horizontal="left" vertical="center" wrapText="1"/>
    </xf>
    <xf numFmtId="0" fontId="24" fillId="0" borderId="1" xfId="12" applyFont="1" applyFill="1" applyBorder="1" applyAlignment="1">
      <alignment vertical="top" wrapText="1"/>
    </xf>
    <xf numFmtId="0" fontId="3" fillId="2" borderId="0" xfId="4" applyFont="1" applyFill="1" applyAlignment="1">
      <alignment horizontal="center" vertical="center" wrapText="1"/>
    </xf>
    <xf numFmtId="0" fontId="3" fillId="2" borderId="0" xfId="5" applyFont="1" applyFill="1" applyAlignment="1">
      <alignment horizontal="center" vertical="center" wrapText="1"/>
    </xf>
    <xf numFmtId="49" fontId="3" fillId="0" borderId="0" xfId="11" applyNumberFormat="1" applyFont="1" applyAlignment="1">
      <alignment horizontal="center"/>
    </xf>
    <xf numFmtId="0" fontId="24" fillId="0" borderId="0" xfId="11" applyFont="1"/>
    <xf numFmtId="4" fontId="3" fillId="0" borderId="0" xfId="11" applyNumberFormat="1" applyFont="1" applyAlignment="1">
      <alignment horizontal="right"/>
    </xf>
    <xf numFmtId="4" fontId="3" fillId="0" borderId="0" xfId="11" applyNumberFormat="1" applyFont="1" applyAlignment="1">
      <alignment wrapText="1"/>
    </xf>
    <xf numFmtId="4" fontId="3" fillId="0" borderId="0" xfId="11" applyNumberFormat="1" applyFont="1"/>
    <xf numFmtId="0" fontId="3" fillId="0" borderId="0" xfId="11" applyFont="1" applyAlignment="1">
      <alignment horizontal="right"/>
    </xf>
    <xf numFmtId="0" fontId="10" fillId="0" borderId="0" xfId="11" applyFont="1" applyAlignment="1">
      <alignment horizontal="right"/>
    </xf>
    <xf numFmtId="0" fontId="10" fillId="0" borderId="0" xfId="11" applyFont="1" applyAlignment="1">
      <alignment horizontal="center"/>
    </xf>
    <xf numFmtId="0" fontId="5" fillId="0" borderId="0" xfId="11" applyFont="1" applyAlignment="1">
      <alignment horizontal="center" vertical="center" wrapText="1"/>
    </xf>
    <xf numFmtId="4" fontId="3" fillId="0" borderId="0" xfId="11" applyNumberFormat="1" applyFont="1" applyAlignment="1">
      <alignment horizontal="center"/>
    </xf>
    <xf numFmtId="0" fontId="31" fillId="0" borderId="0" xfId="11" applyFont="1" applyAlignment="1">
      <alignment horizontal="left" vertical="center" wrapText="1"/>
    </xf>
    <xf numFmtId="0" fontId="30" fillId="0" borderId="0" xfId="11" applyFont="1" applyAlignment="1">
      <alignment horizontal="left"/>
    </xf>
    <xf numFmtId="0" fontId="3" fillId="0" borderId="0" xfId="11" applyFont="1" applyAlignment="1">
      <alignment horizontal="left"/>
    </xf>
    <xf numFmtId="0" fontId="30" fillId="0" borderId="0" xfId="11" applyFont="1" applyAlignment="1">
      <alignment horizontal="center"/>
    </xf>
    <xf numFmtId="3" fontId="10" fillId="0" borderId="0" xfId="11" applyNumberFormat="1" applyFont="1" applyAlignment="1">
      <alignment horizontal="center"/>
    </xf>
    <xf numFmtId="165" fontId="10" fillId="0" borderId="0" xfId="11" applyNumberFormat="1" applyFont="1" applyAlignment="1">
      <alignment horizontal="center"/>
    </xf>
    <xf numFmtId="0" fontId="5" fillId="0" borderId="0" xfId="11" applyFont="1"/>
    <xf numFmtId="0" fontId="23" fillId="0" borderId="0" xfId="11" applyFont="1" applyAlignment="1">
      <alignment horizontal="center" vertical="center" wrapText="1"/>
    </xf>
    <xf numFmtId="0" fontId="32" fillId="0" borderId="19" xfId="11" applyFont="1" applyBorder="1" applyAlignment="1">
      <alignment horizontal="center" vertical="center" wrapText="1"/>
    </xf>
    <xf numFmtId="0" fontId="32" fillId="0" borderId="20" xfId="11" applyFont="1" applyBorder="1" applyAlignment="1">
      <alignment horizontal="center" vertical="center" wrapText="1"/>
    </xf>
    <xf numFmtId="49" fontId="24" fillId="0" borderId="21" xfId="11" applyNumberFormat="1" applyFont="1" applyBorder="1" applyAlignment="1">
      <alignment horizontal="center" vertical="center" wrapText="1"/>
    </xf>
    <xf numFmtId="0" fontId="33" fillId="0" borderId="22" xfId="11" applyFont="1" applyBorder="1" applyAlignment="1">
      <alignment horizontal="center" vertical="center" wrapText="1"/>
    </xf>
    <xf numFmtId="0" fontId="33" fillId="0" borderId="5" xfId="11" applyFont="1" applyBorder="1" applyAlignment="1">
      <alignment horizontal="center" vertical="center" wrapText="1"/>
    </xf>
    <xf numFmtId="1" fontId="33" fillId="0" borderId="23" xfId="11" applyNumberFormat="1" applyFont="1" applyBorder="1" applyAlignment="1">
      <alignment horizontal="right" vertical="center" wrapText="1"/>
    </xf>
    <xf numFmtId="1" fontId="33" fillId="0" borderId="5" xfId="11" applyNumberFormat="1" applyFont="1" applyBorder="1" applyAlignment="1">
      <alignment horizontal="center" vertical="center" wrapText="1"/>
    </xf>
    <xf numFmtId="0" fontId="33" fillId="0" borderId="0" xfId="11" applyFont="1" applyAlignment="1">
      <alignment horizontal="center" vertical="center" wrapText="1"/>
    </xf>
    <xf numFmtId="4" fontId="5" fillId="0" borderId="1" xfId="11" applyNumberFormat="1" applyFont="1" applyBorder="1" applyAlignment="1">
      <alignment vertical="center" wrapText="1"/>
    </xf>
    <xf numFmtId="0" fontId="35" fillId="0" borderId="24" xfId="11" applyFont="1" applyBorder="1" applyAlignment="1">
      <alignment horizontal="left" vertical="center" wrapText="1"/>
    </xf>
    <xf numFmtId="164" fontId="2" fillId="0" borderId="1" xfId="11" applyNumberFormat="1" applyFont="1" applyBorder="1" applyAlignment="1">
      <alignment horizontal="right" vertical="center" wrapText="1"/>
    </xf>
    <xf numFmtId="0" fontId="3" fillId="0" borderId="8" xfId="11" applyFont="1" applyBorder="1" applyAlignment="1">
      <alignment wrapText="1"/>
    </xf>
    <xf numFmtId="169" fontId="3" fillId="0" borderId="1" xfId="11" applyNumberFormat="1" applyFont="1" applyBorder="1" applyAlignment="1">
      <alignment horizontal="center"/>
    </xf>
    <xf numFmtId="170" fontId="3" fillId="0" borderId="1" xfId="11" applyNumberFormat="1" applyFont="1" applyBorder="1" applyAlignment="1">
      <alignment horizontal="center"/>
    </xf>
    <xf numFmtId="49" fontId="3" fillId="0" borderId="1" xfId="11" applyNumberFormat="1" applyFont="1" applyBorder="1" applyAlignment="1">
      <alignment horizontal="center"/>
    </xf>
    <xf numFmtId="49" fontId="3" fillId="0" borderId="1" xfId="11" applyNumberFormat="1" applyFont="1" applyBorder="1" applyAlignment="1">
      <alignment horizontal="center" vertical="center" wrapText="1"/>
    </xf>
    <xf numFmtId="4" fontId="3" fillId="2" borderId="1" xfId="14" applyNumberFormat="1" applyFont="1" applyFill="1" applyBorder="1" applyAlignment="1"/>
    <xf numFmtId="4" fontId="3" fillId="0" borderId="1" xfId="11" applyNumberFormat="1" applyFont="1" applyBorder="1"/>
    <xf numFmtId="164" fontId="3" fillId="2" borderId="1" xfId="15" applyNumberFormat="1" applyFont="1" applyFill="1" applyBorder="1" applyAlignment="1">
      <alignment horizontal="right" vertical="center" wrapText="1"/>
    </xf>
    <xf numFmtId="4" fontId="25" fillId="2" borderId="1" xfId="14" applyNumberFormat="1" applyFont="1" applyFill="1" applyBorder="1" applyAlignment="1"/>
    <xf numFmtId="4" fontId="25" fillId="0" borderId="1" xfId="14" applyNumberFormat="1" applyFont="1" applyFill="1" applyBorder="1" applyAlignment="1"/>
    <xf numFmtId="169" fontId="3" fillId="2" borderId="1" xfId="11" applyNumberFormat="1" applyFont="1" applyFill="1" applyBorder="1" applyAlignment="1">
      <alignment horizontal="center" vertical="center"/>
    </xf>
    <xf numFmtId="170" fontId="3" fillId="2" borderId="1" xfId="11" applyNumberFormat="1" applyFont="1" applyFill="1" applyBorder="1" applyAlignment="1">
      <alignment horizontal="center" vertical="center"/>
    </xf>
    <xf numFmtId="49" fontId="3" fillId="2" borderId="1" xfId="11" applyNumberFormat="1" applyFont="1" applyFill="1" applyBorder="1" applyAlignment="1">
      <alignment horizontal="center" vertical="center"/>
    </xf>
    <xf numFmtId="4" fontId="3" fillId="0" borderId="1" xfId="14" applyNumberFormat="1" applyFont="1" applyFill="1" applyBorder="1" applyAlignment="1"/>
    <xf numFmtId="164" fontId="2" fillId="2" borderId="1" xfId="11" applyNumberFormat="1" applyFont="1" applyFill="1" applyBorder="1" applyAlignment="1">
      <alignment horizontal="right" vertical="center"/>
    </xf>
    <xf numFmtId="4" fontId="23" fillId="0" borderId="0" xfId="11" applyNumberFormat="1" applyFont="1" applyAlignment="1">
      <alignment horizontal="center" vertical="center" wrapText="1"/>
    </xf>
    <xf numFmtId="4" fontId="5" fillId="0" borderId="20" xfId="11" applyNumberFormat="1" applyFont="1" applyBorder="1"/>
    <xf numFmtId="0" fontId="33" fillId="0" borderId="23" xfId="11" applyFont="1" applyBorder="1" applyAlignment="1">
      <alignment vertical="center" wrapText="1"/>
    </xf>
    <xf numFmtId="0" fontId="33" fillId="0" borderId="1" xfId="11" applyFont="1" applyBorder="1" applyAlignment="1">
      <alignment horizontal="center" vertical="center" wrapText="1"/>
    </xf>
    <xf numFmtId="0" fontId="33" fillId="0" borderId="1" xfId="11" applyFont="1" applyBorder="1" applyAlignment="1">
      <alignment vertical="center" wrapText="1"/>
    </xf>
    <xf numFmtId="0" fontId="10" fillId="0" borderId="0" xfId="11" applyFont="1" applyAlignment="1">
      <alignment horizontal="center" vertical="center" wrapText="1"/>
    </xf>
    <xf numFmtId="49" fontId="10" fillId="0" borderId="0" xfId="11" applyNumberFormat="1" applyFont="1" applyAlignment="1">
      <alignment horizontal="center"/>
    </xf>
    <xf numFmtId="49" fontId="10" fillId="0" borderId="0" xfId="11" applyNumberFormat="1" applyFont="1" applyAlignment="1">
      <alignment horizontal="center" vertical="center" wrapText="1"/>
    </xf>
    <xf numFmtId="0" fontId="10" fillId="0" borderId="0" xfId="11" applyFont="1" applyAlignment="1">
      <alignment vertical="center"/>
    </xf>
    <xf numFmtId="0" fontId="10" fillId="0" borderId="0" xfId="11" applyFont="1" applyAlignment="1">
      <alignment wrapText="1"/>
    </xf>
    <xf numFmtId="0" fontId="10" fillId="0" borderId="0" xfId="11" applyFont="1" applyAlignment="1">
      <alignment horizontal="left"/>
    </xf>
    <xf numFmtId="0" fontId="3" fillId="0" borderId="0" xfId="11" applyFont="1" applyAlignment="1">
      <alignment vertical="center"/>
    </xf>
    <xf numFmtId="4" fontId="10" fillId="0" borderId="0" xfId="11" applyNumberFormat="1" applyFont="1" applyAlignment="1">
      <alignment horizontal="right"/>
    </xf>
    <xf numFmtId="4" fontId="3" fillId="9" borderId="0" xfId="5" applyNumberFormat="1" applyFont="1" applyFill="1" applyAlignment="1">
      <alignment vertical="center" wrapText="1"/>
    </xf>
    <xf numFmtId="4" fontId="3" fillId="2" borderId="0" xfId="5" applyNumberFormat="1" applyFont="1" applyFill="1" applyAlignment="1">
      <alignment vertical="center" wrapText="1"/>
    </xf>
    <xf numFmtId="0" fontId="34" fillId="0" borderId="13" xfId="11" applyFont="1" applyBorder="1" applyAlignment="1">
      <alignment horizontal="left" vertical="center" wrapText="1"/>
    </xf>
    <xf numFmtId="0" fontId="24" fillId="0" borderId="0" xfId="11" applyFont="1" applyAlignment="1">
      <alignment horizontal="center"/>
    </xf>
    <xf numFmtId="0" fontId="3" fillId="0" borderId="0" xfId="11" applyFont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168" fontId="3" fillId="0" borderId="0" xfId="11" applyNumberFormat="1" applyFont="1"/>
    <xf numFmtId="0" fontId="39" fillId="2" borderId="1" xfId="0" applyFont="1" applyFill="1" applyBorder="1" applyAlignment="1">
      <alignment wrapText="1"/>
    </xf>
    <xf numFmtId="4" fontId="3" fillId="2" borderId="1" xfId="11" applyNumberFormat="1" applyFont="1" applyFill="1" applyBorder="1"/>
    <xf numFmtId="0" fontId="3" fillId="2" borderId="7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3" fillId="0" borderId="0" xfId="12" applyNumberFormat="1" applyFont="1" applyFill="1" applyBorder="1" applyAlignment="1">
      <alignment horizontal="right" vertical="center" wrapText="1"/>
    </xf>
    <xf numFmtId="0" fontId="28" fillId="2" borderId="0" xfId="12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horizontal="center" vertical="center" wrapText="1"/>
    </xf>
    <xf numFmtId="0" fontId="2" fillId="2" borderId="7" xfId="12" applyFont="1" applyFill="1" applyBorder="1" applyAlignment="1">
      <alignment horizontal="center" vertical="center" wrapText="1"/>
    </xf>
    <xf numFmtId="0" fontId="2" fillId="2" borderId="0" xfId="12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0" fillId="0" borderId="0" xfId="12" applyNumberFormat="1" applyFont="1" applyFill="1" applyBorder="1" applyAlignment="1">
      <alignment horizontal="right" vertical="center" wrapText="1"/>
    </xf>
    <xf numFmtId="0" fontId="28" fillId="0" borderId="0" xfId="12" applyFont="1" applyFill="1" applyBorder="1" applyAlignment="1">
      <alignment horizontal="center" vertical="center" wrapText="1"/>
    </xf>
    <xf numFmtId="0" fontId="10" fillId="0" borderId="0" xfId="1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11" applyFont="1" applyAlignment="1">
      <alignment horizontal="center" wrapText="1"/>
    </xf>
    <xf numFmtId="0" fontId="24" fillId="0" borderId="0" xfId="11" applyFont="1" applyAlignment="1">
      <alignment horizontal="left" vertical="top" wrapText="1"/>
    </xf>
    <xf numFmtId="0" fontId="24" fillId="0" borderId="0" xfId="11" applyFont="1" applyAlignment="1">
      <alignment horizontal="left"/>
    </xf>
    <xf numFmtId="0" fontId="5" fillId="2" borderId="0" xfId="11" applyFont="1" applyFill="1" applyAlignment="1">
      <alignment horizontal="left" vertical="center" wrapText="1"/>
    </xf>
    <xf numFmtId="0" fontId="29" fillId="0" borderId="0" xfId="11" applyFont="1" applyAlignment="1">
      <alignment horizontal="center"/>
    </xf>
    <xf numFmtId="0" fontId="3" fillId="0" borderId="0" xfId="11" applyFont="1" applyAlignment="1">
      <alignment horizontal="left" wrapText="1"/>
    </xf>
    <xf numFmtId="0" fontId="24" fillId="0" borderId="14" xfId="11" applyFont="1" applyBorder="1" applyAlignment="1">
      <alignment horizontal="center" vertical="center" wrapText="1"/>
    </xf>
    <xf numFmtId="0" fontId="24" fillId="0" borderId="18" xfId="11" applyFont="1" applyBorder="1" applyAlignment="1">
      <alignment horizontal="center" vertical="center" wrapText="1"/>
    </xf>
    <xf numFmtId="0" fontId="32" fillId="0" borderId="15" xfId="11" applyFont="1" applyBorder="1" applyAlignment="1">
      <alignment horizontal="center" vertical="center" wrapText="1"/>
    </xf>
    <xf numFmtId="0" fontId="32" fillId="0" borderId="16" xfId="11" applyFont="1" applyBorder="1" applyAlignment="1">
      <alignment horizontal="center" vertical="center" wrapText="1"/>
    </xf>
    <xf numFmtId="0" fontId="24" fillId="0" borderId="15" xfId="11" applyFont="1" applyBorder="1" applyAlignment="1">
      <alignment horizontal="center" vertical="center" wrapText="1"/>
    </xf>
    <xf numFmtId="0" fontId="24" fillId="0" borderId="16" xfId="11" applyFont="1" applyBorder="1" applyAlignment="1">
      <alignment horizontal="center" vertical="center" wrapText="1"/>
    </xf>
    <xf numFmtId="0" fontId="24" fillId="0" borderId="17" xfId="11" applyFont="1" applyBorder="1" applyAlignment="1">
      <alignment horizontal="center" vertical="center" wrapText="1"/>
    </xf>
    <xf numFmtId="0" fontId="24" fillId="0" borderId="29" xfId="11" applyFont="1" applyBorder="1" applyAlignment="1">
      <alignment horizontal="center" vertical="center" wrapText="1"/>
    </xf>
    <xf numFmtId="0" fontId="24" fillId="0" borderId="30" xfId="11" applyFont="1" applyBorder="1" applyAlignment="1">
      <alignment horizontal="center" vertical="center" wrapText="1"/>
    </xf>
    <xf numFmtId="0" fontId="24" fillId="0" borderId="31" xfId="11" applyFont="1" applyBorder="1" applyAlignment="1">
      <alignment horizontal="center" vertical="center" wrapText="1"/>
    </xf>
    <xf numFmtId="0" fontId="24" fillId="0" borderId="32" xfId="11" applyFont="1" applyBorder="1" applyAlignment="1">
      <alignment horizontal="center" vertical="center" wrapText="1"/>
    </xf>
    <xf numFmtId="0" fontId="24" fillId="0" borderId="33" xfId="11" applyFont="1" applyBorder="1" applyAlignment="1">
      <alignment horizontal="center" vertical="center" wrapText="1"/>
    </xf>
    <xf numFmtId="0" fontId="24" fillId="0" borderId="34" xfId="11" applyFont="1" applyBorder="1" applyAlignment="1">
      <alignment horizontal="center" vertical="center" wrapText="1"/>
    </xf>
    <xf numFmtId="0" fontId="34" fillId="0" borderId="24" xfId="11" applyFont="1" applyBorder="1" applyAlignment="1">
      <alignment horizontal="left" vertical="center" wrapText="1"/>
    </xf>
    <xf numFmtId="0" fontId="34" fillId="0" borderId="13" xfId="11" applyFont="1" applyBorder="1" applyAlignment="1">
      <alignment horizontal="left" vertical="center" wrapText="1"/>
    </xf>
    <xf numFmtId="0" fontId="36" fillId="0" borderId="24" xfId="11" applyFont="1" applyBorder="1" applyAlignment="1">
      <alignment horizontal="left" vertical="center" wrapText="1"/>
    </xf>
    <xf numFmtId="0" fontId="36" fillId="0" borderId="13" xfId="11" applyFont="1" applyBorder="1" applyAlignment="1">
      <alignment horizontal="left" vertical="center" wrapText="1"/>
    </xf>
    <xf numFmtId="0" fontId="36" fillId="0" borderId="25" xfId="11" applyFont="1" applyBorder="1" applyAlignment="1">
      <alignment horizontal="left" vertical="center" wrapText="1"/>
    </xf>
    <xf numFmtId="0" fontId="36" fillId="0" borderId="26" xfId="11" applyFont="1" applyBorder="1" applyAlignment="1">
      <alignment horizontal="left" vertical="center" wrapText="1"/>
    </xf>
    <xf numFmtId="0" fontId="36" fillId="0" borderId="27" xfId="11" applyFont="1" applyBorder="1" applyAlignment="1">
      <alignment horizontal="left" vertical="center" wrapText="1"/>
    </xf>
    <xf numFmtId="49" fontId="24" fillId="0" borderId="15" xfId="11" applyNumberFormat="1" applyFont="1" applyBorder="1" applyAlignment="1">
      <alignment horizontal="left"/>
    </xf>
    <xf numFmtId="49" fontId="24" fillId="0" borderId="16" xfId="11" applyNumberFormat="1" applyFont="1" applyBorder="1" applyAlignment="1">
      <alignment horizontal="left"/>
    </xf>
    <xf numFmtId="49" fontId="24" fillId="0" borderId="28" xfId="11" applyNumberFormat="1" applyFont="1" applyBorder="1" applyAlignment="1">
      <alignment horizontal="left"/>
    </xf>
    <xf numFmtId="0" fontId="24" fillId="0" borderId="26" xfId="11" applyFont="1" applyBorder="1" applyAlignment="1">
      <alignment horizontal="left" wrapText="1"/>
    </xf>
  </cellXfs>
  <cellStyles count="16">
    <cellStyle name="Normal" xfId="3" xr:uid="{00000000-0005-0000-0000-000000000000}"/>
    <cellStyle name="Гиперссылка 2" xfId="13" xr:uid="{00000000-0005-0000-0000-000001000000}"/>
    <cellStyle name="Обычный" xfId="0" builtinId="0"/>
    <cellStyle name="Обычный 2" xfId="11" xr:uid="{00000000-0005-0000-0000-000003000000}"/>
    <cellStyle name="Обычный 2 2" xfId="6" xr:uid="{00000000-0005-0000-0000-000004000000}"/>
    <cellStyle name="Обычный 3" xfId="10" xr:uid="{00000000-0005-0000-0000-000005000000}"/>
    <cellStyle name="Обычный 4" xfId="9" xr:uid="{00000000-0005-0000-0000-000006000000}"/>
    <cellStyle name="Обычный 6" xfId="12" xr:uid="{00000000-0005-0000-0000-000007000000}"/>
    <cellStyle name="Обычный_Бюджет2014_Рыльск(уточнение 8)" xfId="1" xr:uid="{00000000-0005-0000-0000-000008000000}"/>
    <cellStyle name="Обычный_Прил.1,2,3-2009" xfId="2" xr:uid="{00000000-0005-0000-0000-000009000000}"/>
    <cellStyle name="Обычный_Прил.7,8 Расходы_2009" xfId="4" xr:uid="{00000000-0005-0000-0000-00000A000000}"/>
    <cellStyle name="Стиль 1" xfId="5" xr:uid="{00000000-0005-0000-0000-00000B000000}"/>
    <cellStyle name="Стиль 1 2" xfId="8" xr:uid="{00000000-0005-0000-0000-00000C000000}"/>
    <cellStyle name="Стиль 1 3" xfId="15" xr:uid="{00000000-0005-0000-0000-00000D000000}"/>
    <cellStyle name="Финансовый 2" xfId="7" xr:uid="{00000000-0005-0000-0000-00000E000000}"/>
    <cellStyle name="Финансовый 3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IT286"/>
  <sheetViews>
    <sheetView tabSelected="1" view="pageBreakPreview" zoomScale="82" zoomScaleNormal="70" zoomScaleSheetLayoutView="82" workbookViewId="0">
      <selection activeCell="D2" sqref="D2:I2"/>
    </sheetView>
  </sheetViews>
  <sheetFormatPr defaultColWidth="9.109375" defaultRowHeight="15.6"/>
  <cols>
    <col min="1" max="1" width="105" style="63" customWidth="1"/>
    <col min="2" max="2" width="8.6640625" style="62" hidden="1" customWidth="1"/>
    <col min="3" max="3" width="7.6640625" style="59" customWidth="1"/>
    <col min="4" max="4" width="7.109375" style="59" customWidth="1"/>
    <col min="5" max="5" width="20.44140625" style="61" customWidth="1"/>
    <col min="6" max="6" width="10.6640625" style="60" customWidth="1"/>
    <col min="7" max="7" width="17.6640625" style="200" customWidth="1"/>
    <col min="8" max="8" width="17.6640625" style="201" customWidth="1"/>
    <col min="9" max="9" width="17.6640625" style="202" customWidth="1"/>
    <col min="10" max="10" width="26.33203125" style="58" customWidth="1"/>
    <col min="11" max="37" width="9.109375" style="58" customWidth="1"/>
    <col min="38" max="16384" width="9.109375" style="58"/>
  </cols>
  <sheetData>
    <row r="1" spans="1:10" s="1" customFormat="1" ht="18">
      <c r="A1" s="372" t="s">
        <v>1</v>
      </c>
      <c r="B1" s="372"/>
      <c r="C1" s="372"/>
      <c r="D1" s="372"/>
      <c r="E1" s="372"/>
      <c r="F1" s="372"/>
      <c r="G1" s="372"/>
      <c r="H1" s="372"/>
      <c r="I1" s="372"/>
    </row>
    <row r="2" spans="1:10" s="149" customFormat="1" ht="97.5" customHeight="1">
      <c r="A2" s="148"/>
      <c r="B2" s="148" t="s">
        <v>335</v>
      </c>
      <c r="C2" s="148"/>
      <c r="D2" s="373" t="s">
        <v>427</v>
      </c>
      <c r="E2" s="373"/>
      <c r="F2" s="373"/>
      <c r="G2" s="373"/>
      <c r="H2" s="373"/>
      <c r="I2" s="373"/>
      <c r="J2" s="148"/>
    </row>
    <row r="3" spans="1:10" s="2" customFormat="1" ht="79.5" customHeight="1">
      <c r="A3" s="374" t="s">
        <v>369</v>
      </c>
      <c r="B3" s="374"/>
      <c r="C3" s="374"/>
      <c r="D3" s="374"/>
      <c r="E3" s="374"/>
      <c r="F3" s="374"/>
      <c r="G3" s="374"/>
      <c r="H3" s="374"/>
      <c r="I3" s="374"/>
    </row>
    <row r="4" spans="1:10" s="4" customFormat="1">
      <c r="A4" s="3"/>
      <c r="B4" s="147"/>
      <c r="C4" s="146"/>
      <c r="D4" s="146"/>
      <c r="E4" s="146"/>
      <c r="F4" s="145"/>
      <c r="G4" s="150"/>
      <c r="H4" s="150"/>
      <c r="I4" s="150" t="s">
        <v>336</v>
      </c>
    </row>
    <row r="5" spans="1:10" s="144" customFormat="1" ht="36">
      <c r="A5" s="83" t="s">
        <v>0</v>
      </c>
      <c r="B5" s="67" t="s">
        <v>2</v>
      </c>
      <c r="C5" s="67" t="s">
        <v>3</v>
      </c>
      <c r="D5" s="78" t="s">
        <v>4</v>
      </c>
      <c r="E5" s="76" t="s">
        <v>5</v>
      </c>
      <c r="F5" s="78" t="s">
        <v>6</v>
      </c>
      <c r="G5" s="203" t="s">
        <v>8</v>
      </c>
      <c r="H5" s="203" t="s">
        <v>349</v>
      </c>
      <c r="I5" s="203" t="s">
        <v>361</v>
      </c>
    </row>
    <row r="6" spans="1:10" s="66" customFormat="1" ht="18">
      <c r="A6" s="141" t="s">
        <v>9</v>
      </c>
      <c r="B6" s="67"/>
      <c r="C6" s="78"/>
      <c r="D6" s="78"/>
      <c r="E6" s="76"/>
      <c r="F6" s="78"/>
      <c r="G6" s="151">
        <f>+G8</f>
        <v>13004387.470000001</v>
      </c>
      <c r="H6" s="151">
        <f>+H8+H7</f>
        <v>4524172</v>
      </c>
      <c r="I6" s="151">
        <f>+I8+I7</f>
        <v>4980736</v>
      </c>
    </row>
    <row r="7" spans="1:10" s="66" customFormat="1" ht="18">
      <c r="A7" s="69" t="s">
        <v>10</v>
      </c>
      <c r="B7" s="67"/>
      <c r="C7" s="67"/>
      <c r="D7" s="67"/>
      <c r="E7" s="68"/>
      <c r="F7" s="67"/>
      <c r="G7" s="152">
        <v>0</v>
      </c>
      <c r="H7" s="152">
        <v>102008</v>
      </c>
      <c r="I7" s="152">
        <v>226064</v>
      </c>
    </row>
    <row r="8" spans="1:10" s="87" customFormat="1" ht="18">
      <c r="A8" s="141" t="s">
        <v>11</v>
      </c>
      <c r="B8" s="67" t="s">
        <v>12</v>
      </c>
      <c r="C8" s="78"/>
      <c r="D8" s="78"/>
      <c r="E8" s="76"/>
      <c r="F8" s="78"/>
      <c r="G8" s="151">
        <f>G9+G63+G70+G94+G150+G248</f>
        <v>13004387.470000001</v>
      </c>
      <c r="H8" s="151">
        <f t="shared" ref="H8:I8" si="0">H9+H63+H70+H94+H150+H248</f>
        <v>4422164</v>
      </c>
      <c r="I8" s="151">
        <f t="shared" si="0"/>
        <v>4754672</v>
      </c>
    </row>
    <row r="9" spans="1:10" s="153" customFormat="1" ht="18">
      <c r="A9" s="141" t="s">
        <v>13</v>
      </c>
      <c r="B9" s="67" t="s">
        <v>12</v>
      </c>
      <c r="C9" s="78" t="s">
        <v>14</v>
      </c>
      <c r="D9" s="78"/>
      <c r="E9" s="76"/>
      <c r="F9" s="78"/>
      <c r="G9" s="151">
        <f>G10+G15+G32+G37+G27</f>
        <v>10152834.41</v>
      </c>
      <c r="H9" s="151">
        <f t="shared" ref="H9:I9" si="1">H10+H15+H32+H37+H27</f>
        <v>2663990</v>
      </c>
      <c r="I9" s="151">
        <f t="shared" si="1"/>
        <v>2570712</v>
      </c>
    </row>
    <row r="10" spans="1:10" s="5" customFormat="1" ht="36">
      <c r="A10" s="84" t="s">
        <v>15</v>
      </c>
      <c r="B10" s="67" t="s">
        <v>12</v>
      </c>
      <c r="C10" s="78" t="s">
        <v>14</v>
      </c>
      <c r="D10" s="78" t="s">
        <v>16</v>
      </c>
      <c r="E10" s="76"/>
      <c r="F10" s="78"/>
      <c r="G10" s="151">
        <f t="shared" ref="G10:I13" si="2">+G11</f>
        <v>713483</v>
      </c>
      <c r="H10" s="151">
        <f t="shared" si="2"/>
        <v>713485</v>
      </c>
      <c r="I10" s="151">
        <f>+I11</f>
        <v>713485</v>
      </c>
    </row>
    <row r="11" spans="1:10" s="5" customFormat="1" ht="18">
      <c r="A11" s="6" t="s">
        <v>17</v>
      </c>
      <c r="B11" s="7" t="s">
        <v>12</v>
      </c>
      <c r="C11" s="8" t="s">
        <v>14</v>
      </c>
      <c r="D11" s="8" t="s">
        <v>16</v>
      </c>
      <c r="E11" s="68" t="s">
        <v>18</v>
      </c>
      <c r="F11" s="8"/>
      <c r="G11" s="154">
        <f t="shared" si="2"/>
        <v>713483</v>
      </c>
      <c r="H11" s="154">
        <f t="shared" si="2"/>
        <v>713485</v>
      </c>
      <c r="I11" s="154">
        <f>+I12</f>
        <v>713485</v>
      </c>
    </row>
    <row r="12" spans="1:10" s="5" customFormat="1" ht="18">
      <c r="A12" s="6" t="s">
        <v>19</v>
      </c>
      <c r="B12" s="7" t="s">
        <v>12</v>
      </c>
      <c r="C12" s="8" t="s">
        <v>14</v>
      </c>
      <c r="D12" s="8" t="s">
        <v>16</v>
      </c>
      <c r="E12" s="68" t="s">
        <v>20</v>
      </c>
      <c r="F12" s="8"/>
      <c r="G12" s="154">
        <f t="shared" si="2"/>
        <v>713483</v>
      </c>
      <c r="H12" s="154">
        <f t="shared" si="2"/>
        <v>713485</v>
      </c>
      <c r="I12" s="154">
        <f>+I13</f>
        <v>713485</v>
      </c>
    </row>
    <row r="13" spans="1:10" s="5" customFormat="1" ht="18">
      <c r="A13" s="6" t="s">
        <v>21</v>
      </c>
      <c r="B13" s="7" t="s">
        <v>12</v>
      </c>
      <c r="C13" s="8" t="s">
        <v>14</v>
      </c>
      <c r="D13" s="8" t="s">
        <v>16</v>
      </c>
      <c r="E13" s="68" t="s">
        <v>22</v>
      </c>
      <c r="F13" s="8"/>
      <c r="G13" s="154">
        <f>+G14</f>
        <v>713483</v>
      </c>
      <c r="H13" s="154">
        <f t="shared" si="2"/>
        <v>713485</v>
      </c>
      <c r="I13" s="154">
        <f t="shared" si="2"/>
        <v>713485</v>
      </c>
    </row>
    <row r="14" spans="1:10" s="155" customFormat="1" ht="54">
      <c r="A14" s="71" t="s">
        <v>23</v>
      </c>
      <c r="B14" s="67" t="s">
        <v>12</v>
      </c>
      <c r="C14" s="67" t="s">
        <v>14</v>
      </c>
      <c r="D14" s="67" t="s">
        <v>16</v>
      </c>
      <c r="E14" s="68" t="s">
        <v>22</v>
      </c>
      <c r="F14" s="8" t="s">
        <v>24</v>
      </c>
      <c r="G14" s="154">
        <v>713483</v>
      </c>
      <c r="H14" s="154">
        <v>713485</v>
      </c>
      <c r="I14" s="154">
        <v>713485</v>
      </c>
      <c r="J14" s="359"/>
    </row>
    <row r="15" spans="1:10" s="5" customFormat="1" ht="54">
      <c r="A15" s="84" t="s">
        <v>25</v>
      </c>
      <c r="B15" s="67" t="s">
        <v>12</v>
      </c>
      <c r="C15" s="78" t="s">
        <v>14</v>
      </c>
      <c r="D15" s="78" t="s">
        <v>26</v>
      </c>
      <c r="E15" s="76"/>
      <c r="F15" s="78"/>
      <c r="G15" s="151">
        <f t="shared" ref="G15:I17" si="3">+G16</f>
        <v>3437803</v>
      </c>
      <c r="H15" s="151">
        <f t="shared" si="3"/>
        <v>1581005</v>
      </c>
      <c r="I15" s="151">
        <f>+I16</f>
        <v>1487727</v>
      </c>
      <c r="J15" s="360"/>
    </row>
    <row r="16" spans="1:10" s="5" customFormat="1" ht="18">
      <c r="A16" s="6" t="s">
        <v>27</v>
      </c>
      <c r="B16" s="7" t="s">
        <v>12</v>
      </c>
      <c r="C16" s="8" t="s">
        <v>14</v>
      </c>
      <c r="D16" s="8" t="s">
        <v>26</v>
      </c>
      <c r="E16" s="68" t="s">
        <v>28</v>
      </c>
      <c r="F16" s="8"/>
      <c r="G16" s="154">
        <f>+G17</f>
        <v>3437803</v>
      </c>
      <c r="H16" s="154">
        <f t="shared" si="3"/>
        <v>1581005</v>
      </c>
      <c r="I16" s="154">
        <f t="shared" si="3"/>
        <v>1487727</v>
      </c>
    </row>
    <row r="17" spans="1:15" s="5" customFormat="1" ht="18">
      <c r="A17" s="6" t="s">
        <v>29</v>
      </c>
      <c r="B17" s="7" t="s">
        <v>12</v>
      </c>
      <c r="C17" s="8" t="s">
        <v>14</v>
      </c>
      <c r="D17" s="8" t="s">
        <v>26</v>
      </c>
      <c r="E17" s="68" t="s">
        <v>30</v>
      </c>
      <c r="F17" s="8"/>
      <c r="G17" s="154">
        <f t="shared" si="3"/>
        <v>3437803</v>
      </c>
      <c r="H17" s="154">
        <f t="shared" si="3"/>
        <v>1581005</v>
      </c>
      <c r="I17" s="154">
        <f>+I18</f>
        <v>1487727</v>
      </c>
    </row>
    <row r="18" spans="1:15" s="5" customFormat="1" ht="18">
      <c r="A18" s="6" t="s">
        <v>21</v>
      </c>
      <c r="B18" s="7" t="s">
        <v>12</v>
      </c>
      <c r="C18" s="8" t="s">
        <v>14</v>
      </c>
      <c r="D18" s="8" t="s">
        <v>26</v>
      </c>
      <c r="E18" s="68" t="s">
        <v>31</v>
      </c>
      <c r="F18" s="8"/>
      <c r="G18" s="154">
        <f>G19+G20+G21</f>
        <v>3437803</v>
      </c>
      <c r="H18" s="154">
        <f>H19+H21+H20</f>
        <v>1581005</v>
      </c>
      <c r="I18" s="154">
        <f>I19+I21+I20</f>
        <v>1487727</v>
      </c>
      <c r="J18" s="375"/>
      <c r="K18" s="376"/>
      <c r="L18" s="376"/>
      <c r="M18" s="376"/>
      <c r="N18" s="376"/>
      <c r="O18" s="376"/>
    </row>
    <row r="19" spans="1:15" s="5" customFormat="1" ht="54">
      <c r="A19" s="71" t="s">
        <v>23</v>
      </c>
      <c r="B19" s="67" t="s">
        <v>12</v>
      </c>
      <c r="C19" s="67" t="s">
        <v>14</v>
      </c>
      <c r="D19" s="67" t="s">
        <v>26</v>
      </c>
      <c r="E19" s="68" t="s">
        <v>31</v>
      </c>
      <c r="F19" s="8" t="s">
        <v>24</v>
      </c>
      <c r="G19" s="154">
        <v>1718149</v>
      </c>
      <c r="H19" s="154">
        <v>1431005</v>
      </c>
      <c r="I19" s="154">
        <v>1337727</v>
      </c>
      <c r="J19" s="9"/>
      <c r="K19" s="301"/>
      <c r="L19" s="301"/>
      <c r="M19" s="301"/>
      <c r="N19" s="301"/>
      <c r="O19" s="301"/>
    </row>
    <row r="20" spans="1:15" s="5" customFormat="1" ht="18">
      <c r="A20" s="69" t="s">
        <v>32</v>
      </c>
      <c r="B20" s="67" t="s">
        <v>12</v>
      </c>
      <c r="C20" s="67" t="s">
        <v>14</v>
      </c>
      <c r="D20" s="67" t="s">
        <v>26</v>
      </c>
      <c r="E20" s="68" t="s">
        <v>31</v>
      </c>
      <c r="F20" s="8" t="s">
        <v>33</v>
      </c>
      <c r="G20" s="154">
        <v>1589654</v>
      </c>
      <c r="H20" s="154">
        <v>20000</v>
      </c>
      <c r="I20" s="154">
        <v>20000</v>
      </c>
      <c r="J20" s="360"/>
    </row>
    <row r="21" spans="1:15" s="5" customFormat="1" ht="18">
      <c r="A21" s="69" t="s">
        <v>34</v>
      </c>
      <c r="B21" s="67" t="s">
        <v>12</v>
      </c>
      <c r="C21" s="67" t="s">
        <v>14</v>
      </c>
      <c r="D21" s="67" t="s">
        <v>26</v>
      </c>
      <c r="E21" s="68" t="s">
        <v>31</v>
      </c>
      <c r="F21" s="8" t="s">
        <v>35</v>
      </c>
      <c r="G21" s="154">
        <v>130000</v>
      </c>
      <c r="H21" s="154">
        <v>130000</v>
      </c>
      <c r="I21" s="154">
        <v>130000</v>
      </c>
    </row>
    <row r="22" spans="1:15" s="5" customFormat="1" ht="36" hidden="1">
      <c r="A22" s="71" t="s">
        <v>36</v>
      </c>
      <c r="B22" s="67" t="s">
        <v>12</v>
      </c>
      <c r="C22" s="67" t="s">
        <v>14</v>
      </c>
      <c r="D22" s="67" t="s">
        <v>37</v>
      </c>
      <c r="E22" s="68"/>
      <c r="F22" s="67"/>
      <c r="G22" s="152"/>
      <c r="H22" s="152"/>
      <c r="I22" s="152">
        <f>+I23</f>
        <v>0</v>
      </c>
    </row>
    <row r="23" spans="1:15" s="5" customFormat="1" ht="18" hidden="1">
      <c r="A23" s="6" t="s">
        <v>38</v>
      </c>
      <c r="B23" s="7" t="s">
        <v>12</v>
      </c>
      <c r="C23" s="8" t="s">
        <v>14</v>
      </c>
      <c r="D23" s="8" t="s">
        <v>37</v>
      </c>
      <c r="E23" s="68" t="s">
        <v>39</v>
      </c>
      <c r="F23" s="8"/>
      <c r="G23" s="154"/>
      <c r="H23" s="154"/>
      <c r="I23" s="154">
        <f>I24</f>
        <v>0</v>
      </c>
    </row>
    <row r="24" spans="1:15" s="5" customFormat="1" ht="18" hidden="1">
      <c r="A24" s="6" t="s">
        <v>40</v>
      </c>
      <c r="B24" s="7" t="s">
        <v>12</v>
      </c>
      <c r="C24" s="8" t="s">
        <v>14</v>
      </c>
      <c r="D24" s="8" t="s">
        <v>37</v>
      </c>
      <c r="E24" s="68" t="s">
        <v>41</v>
      </c>
      <c r="F24" s="8"/>
      <c r="G24" s="154"/>
      <c r="H24" s="154"/>
      <c r="I24" s="154">
        <f>+I25</f>
        <v>0</v>
      </c>
    </row>
    <row r="25" spans="1:15" s="5" customFormat="1" ht="36" hidden="1">
      <c r="A25" s="10" t="s">
        <v>42</v>
      </c>
      <c r="B25" s="7" t="s">
        <v>12</v>
      </c>
      <c r="C25" s="8" t="s">
        <v>14</v>
      </c>
      <c r="D25" s="8" t="s">
        <v>37</v>
      </c>
      <c r="E25" s="68" t="s">
        <v>43</v>
      </c>
      <c r="F25" s="8"/>
      <c r="G25" s="154"/>
      <c r="H25" s="154"/>
      <c r="I25" s="154">
        <f>SUM(I26:I26)</f>
        <v>0</v>
      </c>
    </row>
    <row r="26" spans="1:15" s="5" customFormat="1" ht="18" hidden="1">
      <c r="A26" s="71" t="s">
        <v>44</v>
      </c>
      <c r="B26" s="67" t="s">
        <v>12</v>
      </c>
      <c r="C26" s="67" t="s">
        <v>14</v>
      </c>
      <c r="D26" s="67" t="s">
        <v>37</v>
      </c>
      <c r="E26" s="68" t="s">
        <v>45</v>
      </c>
      <c r="F26" s="8" t="s">
        <v>46</v>
      </c>
      <c r="G26" s="154"/>
      <c r="H26" s="154"/>
      <c r="I26" s="154"/>
    </row>
    <row r="27" spans="1:15" s="5" customFormat="1" ht="18" hidden="1">
      <c r="A27" s="84" t="s">
        <v>47</v>
      </c>
      <c r="B27" s="67" t="s">
        <v>12</v>
      </c>
      <c r="C27" s="78" t="s">
        <v>14</v>
      </c>
      <c r="D27" s="78" t="s">
        <v>48</v>
      </c>
      <c r="E27" s="76"/>
      <c r="F27" s="78"/>
      <c r="G27" s="151">
        <f>G28</f>
        <v>0</v>
      </c>
      <c r="H27" s="151">
        <f t="shared" ref="H27:I30" si="4">H28</f>
        <v>0</v>
      </c>
      <c r="I27" s="151">
        <f t="shared" si="4"/>
        <v>0</v>
      </c>
    </row>
    <row r="28" spans="1:15" s="5" customFormat="1" ht="18" hidden="1">
      <c r="A28" s="80" t="s">
        <v>49</v>
      </c>
      <c r="B28" s="7" t="s">
        <v>12</v>
      </c>
      <c r="C28" s="78" t="s">
        <v>14</v>
      </c>
      <c r="D28" s="78" t="s">
        <v>48</v>
      </c>
      <c r="E28" s="76" t="s">
        <v>50</v>
      </c>
      <c r="F28" s="78"/>
      <c r="G28" s="151">
        <f>G29</f>
        <v>0</v>
      </c>
      <c r="H28" s="151">
        <f t="shared" si="4"/>
        <v>0</v>
      </c>
      <c r="I28" s="151">
        <f t="shared" si="4"/>
        <v>0</v>
      </c>
    </row>
    <row r="29" spans="1:15" s="5" customFormat="1" ht="18" hidden="1">
      <c r="A29" s="6" t="s">
        <v>51</v>
      </c>
      <c r="B29" s="7" t="s">
        <v>12</v>
      </c>
      <c r="C29" s="8" t="s">
        <v>14</v>
      </c>
      <c r="D29" s="8" t="s">
        <v>48</v>
      </c>
      <c r="E29" s="68" t="s">
        <v>52</v>
      </c>
      <c r="F29" s="8"/>
      <c r="G29" s="154">
        <f>G30</f>
        <v>0</v>
      </c>
      <c r="H29" s="154">
        <f t="shared" si="4"/>
        <v>0</v>
      </c>
      <c r="I29" s="154">
        <f t="shared" si="4"/>
        <v>0</v>
      </c>
    </row>
    <row r="30" spans="1:15" s="5" customFormat="1" ht="18" hidden="1">
      <c r="A30" s="6" t="s">
        <v>53</v>
      </c>
      <c r="B30" s="7" t="s">
        <v>12</v>
      </c>
      <c r="C30" s="8" t="s">
        <v>14</v>
      </c>
      <c r="D30" s="8" t="s">
        <v>48</v>
      </c>
      <c r="E30" s="68" t="s">
        <v>54</v>
      </c>
      <c r="F30" s="8"/>
      <c r="G30" s="154">
        <f>G31</f>
        <v>0</v>
      </c>
      <c r="H30" s="154">
        <f t="shared" si="4"/>
        <v>0</v>
      </c>
      <c r="I30" s="154">
        <f t="shared" si="4"/>
        <v>0</v>
      </c>
    </row>
    <row r="31" spans="1:15" s="5" customFormat="1" ht="18" hidden="1">
      <c r="A31" s="84" t="s">
        <v>32</v>
      </c>
      <c r="B31" s="67" t="s">
        <v>12</v>
      </c>
      <c r="C31" s="67" t="s">
        <v>14</v>
      </c>
      <c r="D31" s="67" t="s">
        <v>48</v>
      </c>
      <c r="E31" s="68" t="s">
        <v>54</v>
      </c>
      <c r="F31" s="67" t="s">
        <v>35</v>
      </c>
      <c r="G31" s="152">
        <v>0</v>
      </c>
      <c r="H31" s="152">
        <v>0</v>
      </c>
      <c r="I31" s="152">
        <v>0</v>
      </c>
    </row>
    <row r="32" spans="1:15" s="11" customFormat="1" ht="18">
      <c r="A32" s="156" t="s">
        <v>55</v>
      </c>
      <c r="B32" s="157" t="s">
        <v>12</v>
      </c>
      <c r="C32" s="157" t="s">
        <v>14</v>
      </c>
      <c r="D32" s="158" t="s">
        <v>56</v>
      </c>
      <c r="E32" s="159"/>
      <c r="F32" s="67"/>
      <c r="G32" s="152">
        <f>G33</f>
        <v>10000</v>
      </c>
      <c r="H32" s="152">
        <f t="shared" ref="H32:I35" si="5">H33</f>
        <v>1000</v>
      </c>
      <c r="I32" s="152">
        <f t="shared" si="5"/>
        <v>1000</v>
      </c>
    </row>
    <row r="33" spans="1:9" s="11" customFormat="1" ht="18">
      <c r="A33" s="160" t="s">
        <v>57</v>
      </c>
      <c r="B33" s="161" t="s">
        <v>12</v>
      </c>
      <c r="C33" s="161" t="s">
        <v>14</v>
      </c>
      <c r="D33" s="162" t="s">
        <v>56</v>
      </c>
      <c r="E33" s="162" t="s">
        <v>58</v>
      </c>
      <c r="F33" s="67"/>
      <c r="G33" s="152">
        <f>G34</f>
        <v>10000</v>
      </c>
      <c r="H33" s="152">
        <f t="shared" si="5"/>
        <v>1000</v>
      </c>
      <c r="I33" s="152">
        <f t="shared" si="5"/>
        <v>1000</v>
      </c>
    </row>
    <row r="34" spans="1:9" s="11" customFormat="1" ht="18">
      <c r="A34" s="69" t="s">
        <v>55</v>
      </c>
      <c r="B34" s="67" t="s">
        <v>12</v>
      </c>
      <c r="C34" s="67" t="s">
        <v>14</v>
      </c>
      <c r="D34" s="121" t="s">
        <v>56</v>
      </c>
      <c r="E34" s="121" t="s">
        <v>59</v>
      </c>
      <c r="F34" s="67"/>
      <c r="G34" s="152">
        <f>G35</f>
        <v>10000</v>
      </c>
      <c r="H34" s="152">
        <f t="shared" si="5"/>
        <v>1000</v>
      </c>
      <c r="I34" s="152">
        <f t="shared" si="5"/>
        <v>1000</v>
      </c>
    </row>
    <row r="35" spans="1:9" s="11" customFormat="1" ht="18">
      <c r="A35" s="69" t="s">
        <v>60</v>
      </c>
      <c r="B35" s="67" t="s">
        <v>12</v>
      </c>
      <c r="C35" s="67" t="s">
        <v>14</v>
      </c>
      <c r="D35" s="121" t="s">
        <v>56</v>
      </c>
      <c r="E35" s="121" t="s">
        <v>61</v>
      </c>
      <c r="F35" s="67"/>
      <c r="G35" s="152">
        <f>G36</f>
        <v>10000</v>
      </c>
      <c r="H35" s="152">
        <f t="shared" si="5"/>
        <v>1000</v>
      </c>
      <c r="I35" s="152">
        <f t="shared" si="5"/>
        <v>1000</v>
      </c>
    </row>
    <row r="36" spans="1:9" s="11" customFormat="1" ht="18">
      <c r="A36" s="69" t="s">
        <v>34</v>
      </c>
      <c r="B36" s="67" t="s">
        <v>12</v>
      </c>
      <c r="C36" s="67" t="s">
        <v>14</v>
      </c>
      <c r="D36" s="121" t="s">
        <v>56</v>
      </c>
      <c r="E36" s="121" t="s">
        <v>61</v>
      </c>
      <c r="F36" s="67" t="s">
        <v>35</v>
      </c>
      <c r="G36" s="152">
        <v>10000</v>
      </c>
      <c r="H36" s="152">
        <v>1000</v>
      </c>
      <c r="I36" s="152">
        <v>1000</v>
      </c>
    </row>
    <row r="37" spans="1:9" s="5" customFormat="1" ht="18">
      <c r="A37" s="84" t="s">
        <v>62</v>
      </c>
      <c r="B37" s="67" t="s">
        <v>12</v>
      </c>
      <c r="C37" s="78" t="s">
        <v>14</v>
      </c>
      <c r="D37" s="78" t="s">
        <v>63</v>
      </c>
      <c r="E37" s="76"/>
      <c r="F37" s="78"/>
      <c r="G37" s="151">
        <f>G38+G46+G48+G53</f>
        <v>5991548.4100000001</v>
      </c>
      <c r="H37" s="151">
        <f>H38+H46+H48+H53</f>
        <v>368500</v>
      </c>
      <c r="I37" s="151">
        <f>I38+I46+I48+I53</f>
        <v>368500</v>
      </c>
    </row>
    <row r="38" spans="1:9" s="5" customFormat="1" ht="54">
      <c r="A38" s="71" t="s">
        <v>362</v>
      </c>
      <c r="B38" s="7" t="s">
        <v>12</v>
      </c>
      <c r="C38" s="67" t="s">
        <v>14</v>
      </c>
      <c r="D38" s="67" t="s">
        <v>63</v>
      </c>
      <c r="E38" s="68" t="s">
        <v>64</v>
      </c>
      <c r="F38" s="67"/>
      <c r="G38" s="152">
        <f t="shared" ref="G38:I40" si="6">G39</f>
        <v>501540</v>
      </c>
      <c r="H38" s="152">
        <f t="shared" si="6"/>
        <v>1500</v>
      </c>
      <c r="I38" s="152">
        <f t="shared" si="6"/>
        <v>1500</v>
      </c>
    </row>
    <row r="39" spans="1:9" s="5" customFormat="1" ht="54">
      <c r="A39" s="71" t="s">
        <v>363</v>
      </c>
      <c r="B39" s="7" t="s">
        <v>12</v>
      </c>
      <c r="C39" s="67" t="s">
        <v>14</v>
      </c>
      <c r="D39" s="67" t="s">
        <v>63</v>
      </c>
      <c r="E39" s="68" t="s">
        <v>65</v>
      </c>
      <c r="F39" s="67"/>
      <c r="G39" s="152">
        <f t="shared" si="6"/>
        <v>501540</v>
      </c>
      <c r="H39" s="152">
        <f t="shared" si="6"/>
        <v>1500</v>
      </c>
      <c r="I39" s="152">
        <f t="shared" si="6"/>
        <v>1500</v>
      </c>
    </row>
    <row r="40" spans="1:9" s="5" customFormat="1" ht="54">
      <c r="A40" s="103" t="s">
        <v>66</v>
      </c>
      <c r="B40" s="7" t="s">
        <v>12</v>
      </c>
      <c r="C40" s="67" t="s">
        <v>14</v>
      </c>
      <c r="D40" s="67" t="s">
        <v>63</v>
      </c>
      <c r="E40" s="68" t="s">
        <v>67</v>
      </c>
      <c r="F40" s="67"/>
      <c r="G40" s="152">
        <f t="shared" si="6"/>
        <v>501540</v>
      </c>
      <c r="H40" s="152">
        <f t="shared" si="6"/>
        <v>1500</v>
      </c>
      <c r="I40" s="152">
        <f t="shared" si="6"/>
        <v>1500</v>
      </c>
    </row>
    <row r="41" spans="1:9" s="5" customFormat="1" ht="18">
      <c r="A41" s="73" t="s">
        <v>68</v>
      </c>
      <c r="B41" s="7" t="s">
        <v>12</v>
      </c>
      <c r="C41" s="8" t="s">
        <v>14</v>
      </c>
      <c r="D41" s="8" t="s">
        <v>63</v>
      </c>
      <c r="E41" s="68" t="s">
        <v>69</v>
      </c>
      <c r="F41" s="12"/>
      <c r="G41" s="163">
        <f>G42+G43</f>
        <v>501540</v>
      </c>
      <c r="H41" s="163">
        <f>H42+H43</f>
        <v>1500</v>
      </c>
      <c r="I41" s="163">
        <f>I42+I43</f>
        <v>1500</v>
      </c>
    </row>
    <row r="42" spans="1:9" s="5" customFormat="1" ht="18">
      <c r="A42" s="69" t="s">
        <v>32</v>
      </c>
      <c r="B42" s="67" t="s">
        <v>12</v>
      </c>
      <c r="C42" s="67" t="s">
        <v>14</v>
      </c>
      <c r="D42" s="67" t="s">
        <v>63</v>
      </c>
      <c r="E42" s="68" t="s">
        <v>69</v>
      </c>
      <c r="F42" s="67" t="s">
        <v>33</v>
      </c>
      <c r="G42" s="152">
        <v>501540</v>
      </c>
      <c r="H42" s="152">
        <v>1500</v>
      </c>
      <c r="I42" s="152">
        <v>1500</v>
      </c>
    </row>
    <row r="43" spans="1:9" s="5" customFormat="1" ht="18" hidden="1">
      <c r="A43" s="69" t="s">
        <v>34</v>
      </c>
      <c r="B43" s="67" t="s">
        <v>12</v>
      </c>
      <c r="C43" s="67" t="s">
        <v>14</v>
      </c>
      <c r="D43" s="67" t="s">
        <v>63</v>
      </c>
      <c r="E43" s="68" t="s">
        <v>69</v>
      </c>
      <c r="F43" s="67" t="s">
        <v>35</v>
      </c>
      <c r="G43" s="152">
        <v>0</v>
      </c>
      <c r="H43" s="152">
        <v>0</v>
      </c>
      <c r="I43" s="152">
        <v>0</v>
      </c>
    </row>
    <row r="44" spans="1:9" s="66" customFormat="1" ht="18">
      <c r="A44" s="13" t="s">
        <v>27</v>
      </c>
      <c r="B44" s="67" t="s">
        <v>12</v>
      </c>
      <c r="C44" s="67" t="s">
        <v>14</v>
      </c>
      <c r="D44" s="67" t="s">
        <v>63</v>
      </c>
      <c r="E44" s="74" t="s">
        <v>28</v>
      </c>
      <c r="F44" s="67"/>
      <c r="G44" s="152">
        <f>G46</f>
        <v>9491</v>
      </c>
      <c r="H44" s="152">
        <f>H46</f>
        <v>0</v>
      </c>
      <c r="I44" s="152">
        <f>I46</f>
        <v>0</v>
      </c>
    </row>
    <row r="45" spans="1:9" s="153" customFormat="1" ht="18">
      <c r="A45" s="13" t="s">
        <v>29</v>
      </c>
      <c r="B45" s="67" t="s">
        <v>12</v>
      </c>
      <c r="C45" s="67" t="s">
        <v>14</v>
      </c>
      <c r="D45" s="67" t="s">
        <v>63</v>
      </c>
      <c r="E45" s="68" t="s">
        <v>30</v>
      </c>
      <c r="F45" s="67"/>
      <c r="G45" s="163">
        <f t="shared" ref="G45:I46" si="7">G46</f>
        <v>9491</v>
      </c>
      <c r="H45" s="163">
        <f t="shared" si="7"/>
        <v>0</v>
      </c>
      <c r="I45" s="163">
        <f t="shared" si="7"/>
        <v>0</v>
      </c>
    </row>
    <row r="46" spans="1:9" s="66" customFormat="1" ht="31.2">
      <c r="A46" s="368" t="s">
        <v>423</v>
      </c>
      <c r="B46" s="67" t="s">
        <v>12</v>
      </c>
      <c r="C46" s="67" t="s">
        <v>14</v>
      </c>
      <c r="D46" s="67" t="s">
        <v>63</v>
      </c>
      <c r="E46" s="68" t="s">
        <v>404</v>
      </c>
      <c r="F46" s="67"/>
      <c r="G46" s="163">
        <f t="shared" si="7"/>
        <v>9491</v>
      </c>
      <c r="H46" s="163">
        <f t="shared" si="7"/>
        <v>0</v>
      </c>
      <c r="I46" s="163">
        <f t="shared" si="7"/>
        <v>0</v>
      </c>
    </row>
    <row r="47" spans="1:9" s="5" customFormat="1" ht="18">
      <c r="A47" s="71" t="s">
        <v>44</v>
      </c>
      <c r="B47" s="67" t="s">
        <v>12</v>
      </c>
      <c r="C47" s="67" t="s">
        <v>14</v>
      </c>
      <c r="D47" s="67" t="s">
        <v>63</v>
      </c>
      <c r="E47" s="68" t="s">
        <v>404</v>
      </c>
      <c r="F47" s="67" t="s">
        <v>46</v>
      </c>
      <c r="G47" s="152">
        <v>9491</v>
      </c>
      <c r="H47" s="152">
        <v>0</v>
      </c>
      <c r="I47" s="152">
        <v>0</v>
      </c>
    </row>
    <row r="48" spans="1:9" s="5" customFormat="1" ht="18">
      <c r="A48" s="71" t="s">
        <v>72</v>
      </c>
      <c r="B48" s="7" t="s">
        <v>12</v>
      </c>
      <c r="C48" s="78" t="s">
        <v>14</v>
      </c>
      <c r="D48" s="83">
        <v>13</v>
      </c>
      <c r="E48" s="76" t="s">
        <v>73</v>
      </c>
      <c r="F48" s="78"/>
      <c r="G48" s="151">
        <f>+G49</f>
        <v>5365517.41</v>
      </c>
      <c r="H48" s="151">
        <f>+H49</f>
        <v>366000</v>
      </c>
      <c r="I48" s="151">
        <f>+I49</f>
        <v>366000</v>
      </c>
    </row>
    <row r="49" spans="1:248" s="66" customFormat="1" ht="18">
      <c r="A49" s="71" t="s">
        <v>74</v>
      </c>
      <c r="B49" s="7" t="s">
        <v>12</v>
      </c>
      <c r="C49" s="67" t="s">
        <v>14</v>
      </c>
      <c r="D49" s="74">
        <v>13</v>
      </c>
      <c r="E49" s="76" t="s">
        <v>75</v>
      </c>
      <c r="F49" s="67"/>
      <c r="G49" s="151">
        <f>G50</f>
        <v>5365517.41</v>
      </c>
      <c r="H49" s="151">
        <f>H50</f>
        <v>366000</v>
      </c>
      <c r="I49" s="151">
        <f>I50</f>
        <v>366000</v>
      </c>
    </row>
    <row r="50" spans="1:248" s="164" customFormat="1" ht="18">
      <c r="A50" s="69" t="s">
        <v>76</v>
      </c>
      <c r="B50" s="7" t="s">
        <v>12</v>
      </c>
      <c r="C50" s="67" t="s">
        <v>14</v>
      </c>
      <c r="D50" s="74">
        <v>13</v>
      </c>
      <c r="E50" s="76" t="s">
        <v>77</v>
      </c>
      <c r="F50" s="67"/>
      <c r="G50" s="151">
        <f>G51+G52</f>
        <v>5365517.41</v>
      </c>
      <c r="H50" s="151">
        <f>H51+H52</f>
        <v>366000</v>
      </c>
      <c r="I50" s="151">
        <f>I51+I52</f>
        <v>366000</v>
      </c>
    </row>
    <row r="51" spans="1:248" s="14" customFormat="1" ht="18">
      <c r="A51" s="69" t="s">
        <v>32</v>
      </c>
      <c r="B51" s="67" t="s">
        <v>12</v>
      </c>
      <c r="C51" s="67" t="s">
        <v>14</v>
      </c>
      <c r="D51" s="74">
        <v>13</v>
      </c>
      <c r="E51" s="76" t="s">
        <v>77</v>
      </c>
      <c r="F51" s="67" t="s">
        <v>33</v>
      </c>
      <c r="G51" s="152">
        <v>230000</v>
      </c>
      <c r="H51" s="152">
        <v>5000</v>
      </c>
      <c r="I51" s="152">
        <v>5000</v>
      </c>
    </row>
    <row r="52" spans="1:248" s="165" customFormat="1" ht="18">
      <c r="A52" s="69" t="s">
        <v>34</v>
      </c>
      <c r="B52" s="67" t="s">
        <v>12</v>
      </c>
      <c r="C52" s="67" t="s">
        <v>14</v>
      </c>
      <c r="D52" s="74">
        <v>13</v>
      </c>
      <c r="E52" s="76" t="s">
        <v>77</v>
      </c>
      <c r="F52" s="67" t="s">
        <v>35</v>
      </c>
      <c r="G52" s="167">
        <v>5135517.41</v>
      </c>
      <c r="H52" s="152">
        <v>361000</v>
      </c>
      <c r="I52" s="152">
        <v>361000</v>
      </c>
    </row>
    <row r="53" spans="1:248" s="14" customFormat="1" ht="18">
      <c r="A53" s="80" t="s">
        <v>49</v>
      </c>
      <c r="B53" s="7" t="s">
        <v>12</v>
      </c>
      <c r="C53" s="78" t="s">
        <v>14</v>
      </c>
      <c r="D53" s="78" t="s">
        <v>63</v>
      </c>
      <c r="E53" s="76" t="s">
        <v>50</v>
      </c>
      <c r="F53" s="78"/>
      <c r="G53" s="151">
        <f>+G54</f>
        <v>115000</v>
      </c>
      <c r="H53" s="151">
        <f>+H54</f>
        <v>1000</v>
      </c>
      <c r="I53" s="151">
        <f>+I54</f>
        <v>1000</v>
      </c>
    </row>
    <row r="54" spans="1:248" s="14" customFormat="1" ht="18">
      <c r="A54" s="80" t="s">
        <v>78</v>
      </c>
      <c r="B54" s="7" t="s">
        <v>12</v>
      </c>
      <c r="C54" s="78" t="s">
        <v>14</v>
      </c>
      <c r="D54" s="78" t="s">
        <v>63</v>
      </c>
      <c r="E54" s="76" t="s">
        <v>79</v>
      </c>
      <c r="F54" s="78"/>
      <c r="G54" s="151">
        <f>+G57</f>
        <v>115000</v>
      </c>
      <c r="H54" s="151">
        <f>+H57</f>
        <v>1000</v>
      </c>
      <c r="I54" s="151">
        <f>+I57</f>
        <v>1000</v>
      </c>
    </row>
    <row r="55" spans="1:248" s="14" customFormat="1" ht="18" hidden="1">
      <c r="A55" s="143" t="s">
        <v>80</v>
      </c>
      <c r="B55" s="7" t="s">
        <v>12</v>
      </c>
      <c r="C55" s="78" t="s">
        <v>14</v>
      </c>
      <c r="D55" s="78" t="s">
        <v>63</v>
      </c>
      <c r="E55" s="76" t="s">
        <v>81</v>
      </c>
      <c r="F55" s="78"/>
      <c r="G55" s="151">
        <f>G56</f>
        <v>0</v>
      </c>
      <c r="H55" s="151">
        <v>0</v>
      </c>
      <c r="I55" s="151">
        <v>0</v>
      </c>
    </row>
    <row r="56" spans="1:248" s="14" customFormat="1" ht="18" hidden="1">
      <c r="A56" s="142" t="s">
        <v>82</v>
      </c>
      <c r="B56" s="7" t="s">
        <v>12</v>
      </c>
      <c r="C56" s="78" t="s">
        <v>14</v>
      </c>
      <c r="D56" s="78" t="s">
        <v>63</v>
      </c>
      <c r="E56" s="76" t="s">
        <v>81</v>
      </c>
      <c r="F56" s="67" t="s">
        <v>33</v>
      </c>
      <c r="G56" s="166"/>
      <c r="H56" s="151">
        <v>0</v>
      </c>
      <c r="I56" s="151">
        <v>0</v>
      </c>
    </row>
    <row r="57" spans="1:248" s="14" customFormat="1" ht="18">
      <c r="A57" s="69" t="s">
        <v>83</v>
      </c>
      <c r="B57" s="7" t="s">
        <v>12</v>
      </c>
      <c r="C57" s="67" t="s">
        <v>14</v>
      </c>
      <c r="D57" s="67">
        <v>13</v>
      </c>
      <c r="E57" s="68" t="s">
        <v>84</v>
      </c>
      <c r="F57" s="67"/>
      <c r="G57" s="152">
        <f>G58</f>
        <v>115000</v>
      </c>
      <c r="H57" s="152">
        <f>H58</f>
        <v>1000</v>
      </c>
      <c r="I57" s="152">
        <f>SUM(I58:I58)</f>
        <v>1000</v>
      </c>
    </row>
    <row r="58" spans="1:248" s="5" customFormat="1" ht="18">
      <c r="A58" s="69" t="s">
        <v>32</v>
      </c>
      <c r="B58" s="67" t="s">
        <v>12</v>
      </c>
      <c r="C58" s="67" t="s">
        <v>14</v>
      </c>
      <c r="D58" s="67">
        <v>13</v>
      </c>
      <c r="E58" s="68" t="s">
        <v>84</v>
      </c>
      <c r="F58" s="67" t="s">
        <v>33</v>
      </c>
      <c r="G58" s="152">
        <v>115000</v>
      </c>
      <c r="H58" s="152">
        <v>1000</v>
      </c>
      <c r="I58" s="152">
        <v>1000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</row>
    <row r="59" spans="1:248" s="5" customFormat="1" ht="18" hidden="1">
      <c r="A59" s="6" t="s">
        <v>57</v>
      </c>
      <c r="B59" s="67" t="s">
        <v>12</v>
      </c>
      <c r="C59" s="67" t="s">
        <v>14</v>
      </c>
      <c r="D59" s="67" t="s">
        <v>63</v>
      </c>
      <c r="E59" s="68" t="s">
        <v>58</v>
      </c>
      <c r="F59" s="67"/>
      <c r="G59" s="152"/>
      <c r="H59" s="152"/>
      <c r="I59" s="152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</row>
    <row r="60" spans="1:248" s="5" customFormat="1" ht="18" hidden="1">
      <c r="A60" s="73" t="s">
        <v>55</v>
      </c>
      <c r="B60" s="67" t="s">
        <v>12</v>
      </c>
      <c r="C60" s="67" t="s">
        <v>14</v>
      </c>
      <c r="D60" s="67" t="s">
        <v>63</v>
      </c>
      <c r="E60" s="68" t="s">
        <v>59</v>
      </c>
      <c r="F60" s="67"/>
      <c r="G60" s="152"/>
      <c r="H60" s="152"/>
      <c r="I60" s="152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</row>
    <row r="61" spans="1:248" s="5" customFormat="1" ht="18" hidden="1">
      <c r="A61" s="71" t="s">
        <v>60</v>
      </c>
      <c r="B61" s="67" t="s">
        <v>12</v>
      </c>
      <c r="C61" s="67" t="s">
        <v>14</v>
      </c>
      <c r="D61" s="67" t="s">
        <v>63</v>
      </c>
      <c r="E61" s="68" t="s">
        <v>61</v>
      </c>
      <c r="F61" s="67" t="s">
        <v>24</v>
      </c>
      <c r="G61" s="152"/>
      <c r="H61" s="152"/>
      <c r="I61" s="152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</row>
    <row r="62" spans="1:248" s="5" customFormat="1" ht="18" hidden="1">
      <c r="A62" s="69" t="s">
        <v>34</v>
      </c>
      <c r="B62" s="67" t="s">
        <v>12</v>
      </c>
      <c r="C62" s="67" t="s">
        <v>14</v>
      </c>
      <c r="D62" s="67" t="s">
        <v>63</v>
      </c>
      <c r="E62" s="68" t="s">
        <v>61</v>
      </c>
      <c r="F62" s="67" t="s">
        <v>33</v>
      </c>
      <c r="G62" s="152"/>
      <c r="H62" s="152"/>
      <c r="I62" s="152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</row>
    <row r="63" spans="1:248" s="5" customFormat="1" ht="18">
      <c r="A63" s="110" t="s">
        <v>87</v>
      </c>
      <c r="B63" s="12" t="s">
        <v>12</v>
      </c>
      <c r="C63" s="85" t="s">
        <v>16</v>
      </c>
      <c r="D63" s="85"/>
      <c r="E63" s="88"/>
      <c r="F63" s="85"/>
      <c r="G63" s="151">
        <f>+G64</f>
        <v>406564</v>
      </c>
      <c r="H63" s="151">
        <f>+H64</f>
        <v>443844</v>
      </c>
      <c r="I63" s="151">
        <f>+I64</f>
        <v>459454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</row>
    <row r="64" spans="1:248" s="5" customFormat="1" ht="18">
      <c r="A64" s="110" t="s">
        <v>88</v>
      </c>
      <c r="B64" s="67" t="s">
        <v>12</v>
      </c>
      <c r="C64" s="85" t="s">
        <v>16</v>
      </c>
      <c r="D64" s="85" t="s">
        <v>89</v>
      </c>
      <c r="E64" s="76"/>
      <c r="F64" s="85"/>
      <c r="G64" s="151">
        <f t="shared" ref="G64:I65" si="8">G65</f>
        <v>406564</v>
      </c>
      <c r="H64" s="151">
        <f t="shared" si="8"/>
        <v>443844</v>
      </c>
      <c r="I64" s="151">
        <f t="shared" si="8"/>
        <v>459454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</row>
    <row r="65" spans="1:254" s="14" customFormat="1" ht="18">
      <c r="A65" s="80" t="s">
        <v>49</v>
      </c>
      <c r="B65" s="7" t="s">
        <v>12</v>
      </c>
      <c r="C65" s="78" t="s">
        <v>16</v>
      </c>
      <c r="D65" s="78" t="s">
        <v>89</v>
      </c>
      <c r="E65" s="76" t="s">
        <v>50</v>
      </c>
      <c r="F65" s="78"/>
      <c r="G65" s="151">
        <f t="shared" si="8"/>
        <v>406564</v>
      </c>
      <c r="H65" s="151">
        <f t="shared" si="8"/>
        <v>443844</v>
      </c>
      <c r="I65" s="151">
        <f t="shared" si="8"/>
        <v>459454</v>
      </c>
    </row>
    <row r="66" spans="1:254" s="14" customFormat="1" ht="18">
      <c r="A66" s="80" t="s">
        <v>78</v>
      </c>
      <c r="B66" s="7" t="s">
        <v>12</v>
      </c>
      <c r="C66" s="78" t="s">
        <v>16</v>
      </c>
      <c r="D66" s="78" t="s">
        <v>89</v>
      </c>
      <c r="E66" s="76" t="s">
        <v>79</v>
      </c>
      <c r="F66" s="78"/>
      <c r="G66" s="151">
        <f>G67</f>
        <v>406564</v>
      </c>
      <c r="H66" s="151">
        <f>H67+H69</f>
        <v>443844</v>
      </c>
      <c r="I66" s="151">
        <f>I67+I69</f>
        <v>459454</v>
      </c>
    </row>
    <row r="67" spans="1:254" s="14" customFormat="1" ht="36">
      <c r="A67" s="80" t="s">
        <v>90</v>
      </c>
      <c r="B67" s="7" t="s">
        <v>12</v>
      </c>
      <c r="C67" s="111" t="s">
        <v>16</v>
      </c>
      <c r="D67" s="111" t="s">
        <v>89</v>
      </c>
      <c r="E67" s="76" t="s">
        <v>91</v>
      </c>
      <c r="F67" s="111"/>
      <c r="G67" s="167">
        <f>G68+G69</f>
        <v>406564</v>
      </c>
      <c r="H67" s="167">
        <f>H68</f>
        <v>443844</v>
      </c>
      <c r="I67" s="167">
        <f>SUM(I68:I69)</f>
        <v>459454</v>
      </c>
      <c r="J67" s="370"/>
      <c r="K67" s="371"/>
      <c r="L67" s="371"/>
    </row>
    <row r="68" spans="1:254" s="14" customFormat="1" ht="54">
      <c r="A68" s="71" t="s">
        <v>23</v>
      </c>
      <c r="B68" s="67" t="s">
        <v>12</v>
      </c>
      <c r="C68" s="67" t="s">
        <v>16</v>
      </c>
      <c r="D68" s="67" t="s">
        <v>89</v>
      </c>
      <c r="E68" s="76" t="s">
        <v>91</v>
      </c>
      <c r="F68" s="67" t="s">
        <v>24</v>
      </c>
      <c r="G68" s="152">
        <v>370863</v>
      </c>
      <c r="H68" s="152">
        <v>443844</v>
      </c>
      <c r="I68" s="152">
        <v>459454</v>
      </c>
    </row>
    <row r="69" spans="1:254" s="14" customFormat="1" ht="18">
      <c r="A69" s="69" t="s">
        <v>32</v>
      </c>
      <c r="B69" s="67" t="s">
        <v>12</v>
      </c>
      <c r="C69" s="67" t="s">
        <v>16</v>
      </c>
      <c r="D69" s="67" t="s">
        <v>89</v>
      </c>
      <c r="E69" s="76" t="s">
        <v>91</v>
      </c>
      <c r="F69" s="67" t="s">
        <v>33</v>
      </c>
      <c r="G69" s="152">
        <v>35701</v>
      </c>
      <c r="H69" s="152">
        <v>0</v>
      </c>
      <c r="I69" s="152">
        <v>0</v>
      </c>
    </row>
    <row r="70" spans="1:254" s="14" customFormat="1" ht="18">
      <c r="A70" s="141" t="s">
        <v>93</v>
      </c>
      <c r="B70" s="12" t="s">
        <v>12</v>
      </c>
      <c r="C70" s="15" t="s">
        <v>89</v>
      </c>
      <c r="D70" s="15"/>
      <c r="E70" s="88"/>
      <c r="F70" s="15"/>
      <c r="G70" s="168">
        <f>+G71+G77+G83</f>
        <v>39500</v>
      </c>
      <c r="H70" s="168">
        <f>+H71+H77+H83</f>
        <v>4000</v>
      </c>
      <c r="I70" s="168">
        <f>+I71+I77+I83</f>
        <v>4000</v>
      </c>
    </row>
    <row r="71" spans="1:254" s="14" customFormat="1" ht="18">
      <c r="A71" s="140" t="s">
        <v>94</v>
      </c>
      <c r="B71" s="67" t="s">
        <v>12</v>
      </c>
      <c r="C71" s="15" t="s">
        <v>89</v>
      </c>
      <c r="D71" s="15" t="s">
        <v>95</v>
      </c>
      <c r="E71" s="76"/>
      <c r="F71" s="78"/>
      <c r="G71" s="151">
        <f>G72</f>
        <v>36000</v>
      </c>
      <c r="H71" s="151">
        <f>H72</f>
        <v>2000</v>
      </c>
      <c r="I71" s="151">
        <f>I72</f>
        <v>2000</v>
      </c>
    </row>
    <row r="72" spans="1:254" s="66" customFormat="1" ht="54">
      <c r="A72" s="71" t="s">
        <v>364</v>
      </c>
      <c r="B72" s="7" t="s">
        <v>12</v>
      </c>
      <c r="C72" s="67" t="s">
        <v>89</v>
      </c>
      <c r="D72" s="67" t="s">
        <v>95</v>
      </c>
      <c r="E72" s="76" t="s">
        <v>96</v>
      </c>
      <c r="F72" s="67"/>
      <c r="G72" s="151">
        <f>+G73</f>
        <v>36000</v>
      </c>
      <c r="H72" s="151">
        <f>+H73</f>
        <v>2000</v>
      </c>
      <c r="I72" s="151">
        <f>+I73</f>
        <v>2000</v>
      </c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8"/>
      <c r="BL72" s="138"/>
      <c r="BM72" s="138"/>
      <c r="BN72" s="138"/>
      <c r="BO72" s="138"/>
      <c r="BP72" s="138"/>
      <c r="BQ72" s="138"/>
      <c r="BR72" s="138"/>
      <c r="BS72" s="138"/>
      <c r="BT72" s="138"/>
      <c r="BU72" s="138"/>
      <c r="BV72" s="138"/>
      <c r="BW72" s="138"/>
      <c r="BX72" s="138"/>
      <c r="BY72" s="138"/>
      <c r="BZ72" s="138"/>
      <c r="CA72" s="138"/>
      <c r="CB72" s="138"/>
      <c r="CC72" s="138"/>
      <c r="CD72" s="138"/>
      <c r="CE72" s="138"/>
      <c r="CF72" s="138"/>
      <c r="CG72" s="138"/>
      <c r="CH72" s="138"/>
      <c r="CI72" s="138"/>
      <c r="CJ72" s="138"/>
      <c r="CK72" s="138"/>
      <c r="CL72" s="138"/>
      <c r="CM72" s="138"/>
      <c r="CN72" s="138"/>
      <c r="CO72" s="138"/>
      <c r="CP72" s="138"/>
      <c r="CQ72" s="138"/>
      <c r="CR72" s="138"/>
      <c r="CS72" s="138"/>
      <c r="CT72" s="138"/>
      <c r="CU72" s="138"/>
      <c r="CV72" s="138"/>
      <c r="CW72" s="138"/>
      <c r="CX72" s="138"/>
      <c r="CY72" s="138"/>
      <c r="CZ72" s="138"/>
      <c r="DA72" s="138"/>
      <c r="DB72" s="138"/>
      <c r="DC72" s="138"/>
      <c r="DD72" s="138"/>
      <c r="DE72" s="138"/>
      <c r="DF72" s="138"/>
      <c r="DG72" s="138"/>
      <c r="DH72" s="138"/>
      <c r="DI72" s="138"/>
      <c r="DJ72" s="138"/>
      <c r="DK72" s="138"/>
      <c r="DL72" s="138"/>
      <c r="DM72" s="138"/>
      <c r="DN72" s="138"/>
      <c r="DO72" s="138"/>
      <c r="DP72" s="138"/>
      <c r="DQ72" s="138"/>
      <c r="DR72" s="138"/>
      <c r="DS72" s="138"/>
      <c r="DT72" s="138"/>
      <c r="DU72" s="138"/>
      <c r="DV72" s="138"/>
      <c r="DW72" s="138"/>
      <c r="DX72" s="138"/>
      <c r="DY72" s="138"/>
      <c r="DZ72" s="138"/>
      <c r="EA72" s="138"/>
      <c r="EB72" s="138"/>
      <c r="EC72" s="138"/>
      <c r="ED72" s="138"/>
      <c r="EE72" s="138"/>
      <c r="EF72" s="138"/>
      <c r="EG72" s="138"/>
      <c r="EH72" s="138"/>
      <c r="EI72" s="138"/>
      <c r="EJ72" s="138"/>
      <c r="EK72" s="138"/>
      <c r="EL72" s="138"/>
      <c r="EM72" s="138"/>
      <c r="EN72" s="138"/>
      <c r="EO72" s="138"/>
      <c r="EP72" s="138"/>
      <c r="EQ72" s="138"/>
      <c r="ER72" s="138"/>
      <c r="ES72" s="138"/>
      <c r="ET72" s="138"/>
      <c r="EU72" s="138"/>
      <c r="EV72" s="138"/>
      <c r="EW72" s="138"/>
      <c r="EX72" s="138"/>
      <c r="EY72" s="138"/>
      <c r="EZ72" s="138"/>
      <c r="FA72" s="138"/>
      <c r="FB72" s="138"/>
      <c r="FC72" s="138"/>
      <c r="FD72" s="138"/>
      <c r="FE72" s="138"/>
      <c r="FF72" s="138"/>
      <c r="FG72" s="138"/>
      <c r="FH72" s="138"/>
      <c r="FI72" s="138"/>
      <c r="FJ72" s="138"/>
      <c r="FK72" s="138"/>
      <c r="FL72" s="138"/>
      <c r="FM72" s="138"/>
      <c r="FN72" s="138"/>
      <c r="FO72" s="138"/>
      <c r="FP72" s="138"/>
      <c r="FQ72" s="138"/>
      <c r="FR72" s="138"/>
      <c r="FS72" s="138"/>
      <c r="FT72" s="138"/>
      <c r="FU72" s="138"/>
      <c r="FV72" s="138"/>
      <c r="FW72" s="138"/>
      <c r="FX72" s="138"/>
      <c r="FY72" s="138"/>
      <c r="FZ72" s="138"/>
      <c r="GA72" s="138"/>
      <c r="GB72" s="138"/>
      <c r="GC72" s="138"/>
      <c r="GD72" s="138"/>
      <c r="GE72" s="138"/>
      <c r="GF72" s="138"/>
      <c r="GG72" s="138"/>
      <c r="GH72" s="138"/>
      <c r="GI72" s="138"/>
      <c r="GJ72" s="138"/>
      <c r="GK72" s="138"/>
      <c r="GL72" s="138"/>
      <c r="GM72" s="138"/>
      <c r="GN72" s="138"/>
      <c r="GO72" s="138"/>
      <c r="GP72" s="138"/>
      <c r="GQ72" s="138"/>
      <c r="GR72" s="138"/>
      <c r="GS72" s="138"/>
      <c r="GT72" s="138"/>
      <c r="GU72" s="138"/>
      <c r="GV72" s="138"/>
      <c r="GW72" s="138"/>
      <c r="GX72" s="138"/>
      <c r="GY72" s="138"/>
      <c r="GZ72" s="138"/>
      <c r="HA72" s="138"/>
      <c r="HB72" s="138"/>
      <c r="HC72" s="138"/>
      <c r="HD72" s="138"/>
      <c r="HE72" s="138"/>
      <c r="HF72" s="138"/>
      <c r="HG72" s="138"/>
      <c r="HH72" s="138"/>
      <c r="HI72" s="138"/>
      <c r="HJ72" s="138"/>
      <c r="HK72" s="138"/>
      <c r="HL72" s="138"/>
      <c r="HM72" s="138"/>
      <c r="HN72" s="138"/>
      <c r="HO72" s="138"/>
      <c r="HP72" s="138"/>
      <c r="HQ72" s="138"/>
      <c r="HR72" s="138"/>
      <c r="HS72" s="138"/>
      <c r="HT72" s="138"/>
      <c r="HU72" s="138"/>
      <c r="HV72" s="138"/>
      <c r="HW72" s="138"/>
      <c r="HX72" s="138"/>
      <c r="HY72" s="138"/>
      <c r="HZ72" s="138"/>
      <c r="IA72" s="138"/>
      <c r="IB72" s="138"/>
      <c r="IC72" s="138"/>
      <c r="ID72" s="138"/>
      <c r="IE72" s="138"/>
      <c r="IF72" s="138"/>
      <c r="IG72" s="138"/>
      <c r="IH72" s="138"/>
      <c r="II72" s="138"/>
      <c r="IJ72" s="138"/>
      <c r="IK72" s="138"/>
      <c r="IL72" s="138"/>
      <c r="IM72" s="138"/>
      <c r="IN72" s="138"/>
      <c r="IO72" s="138"/>
      <c r="IP72" s="138"/>
      <c r="IQ72" s="138"/>
      <c r="IR72" s="138"/>
      <c r="IS72" s="138"/>
      <c r="IT72" s="138"/>
    </row>
    <row r="73" spans="1:254" s="66" customFormat="1" ht="90">
      <c r="A73" s="71" t="s">
        <v>97</v>
      </c>
      <c r="B73" s="7" t="s">
        <v>12</v>
      </c>
      <c r="C73" s="67" t="s">
        <v>89</v>
      </c>
      <c r="D73" s="67" t="s">
        <v>95</v>
      </c>
      <c r="E73" s="76" t="s">
        <v>98</v>
      </c>
      <c r="F73" s="67"/>
      <c r="G73" s="152">
        <f t="shared" ref="G73:I74" si="9">G74</f>
        <v>36000</v>
      </c>
      <c r="H73" s="152">
        <f t="shared" si="9"/>
        <v>2000</v>
      </c>
      <c r="I73" s="152">
        <f>I74</f>
        <v>2000</v>
      </c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8"/>
      <c r="BU73" s="138"/>
      <c r="BV73" s="138"/>
      <c r="BW73" s="138"/>
      <c r="BX73" s="138"/>
      <c r="BY73" s="138"/>
      <c r="BZ73" s="138"/>
      <c r="CA73" s="138"/>
      <c r="CB73" s="138"/>
      <c r="CC73" s="138"/>
      <c r="CD73" s="138"/>
      <c r="CE73" s="138"/>
      <c r="CF73" s="138"/>
      <c r="CG73" s="138"/>
      <c r="CH73" s="138"/>
      <c r="CI73" s="138"/>
      <c r="CJ73" s="138"/>
      <c r="CK73" s="138"/>
      <c r="CL73" s="138"/>
      <c r="CM73" s="138"/>
      <c r="CN73" s="138"/>
      <c r="CO73" s="138"/>
      <c r="CP73" s="138"/>
      <c r="CQ73" s="138"/>
      <c r="CR73" s="138"/>
      <c r="CS73" s="138"/>
      <c r="CT73" s="138"/>
      <c r="CU73" s="138"/>
      <c r="CV73" s="138"/>
      <c r="CW73" s="138"/>
      <c r="CX73" s="138"/>
      <c r="CY73" s="138"/>
      <c r="CZ73" s="138"/>
      <c r="DA73" s="138"/>
      <c r="DB73" s="138"/>
      <c r="DC73" s="138"/>
      <c r="DD73" s="138"/>
      <c r="DE73" s="138"/>
      <c r="DF73" s="138"/>
      <c r="DG73" s="138"/>
      <c r="DH73" s="138"/>
      <c r="DI73" s="138"/>
      <c r="DJ73" s="138"/>
      <c r="DK73" s="138"/>
      <c r="DL73" s="138"/>
      <c r="DM73" s="138"/>
      <c r="DN73" s="138"/>
      <c r="DO73" s="138"/>
      <c r="DP73" s="138"/>
      <c r="DQ73" s="138"/>
      <c r="DR73" s="138"/>
      <c r="DS73" s="138"/>
      <c r="DT73" s="138"/>
      <c r="DU73" s="138"/>
      <c r="DV73" s="138"/>
      <c r="DW73" s="138"/>
      <c r="DX73" s="138"/>
      <c r="DY73" s="138"/>
      <c r="DZ73" s="138"/>
      <c r="EA73" s="138"/>
      <c r="EB73" s="138"/>
      <c r="EC73" s="138"/>
      <c r="ED73" s="138"/>
      <c r="EE73" s="138"/>
      <c r="EF73" s="138"/>
      <c r="EG73" s="138"/>
      <c r="EH73" s="138"/>
      <c r="EI73" s="138"/>
      <c r="EJ73" s="138"/>
      <c r="EK73" s="138"/>
      <c r="EL73" s="138"/>
      <c r="EM73" s="138"/>
      <c r="EN73" s="138"/>
      <c r="EO73" s="138"/>
      <c r="EP73" s="138"/>
      <c r="EQ73" s="138"/>
      <c r="ER73" s="138"/>
      <c r="ES73" s="138"/>
      <c r="ET73" s="138"/>
      <c r="EU73" s="138"/>
      <c r="EV73" s="138"/>
      <c r="EW73" s="138"/>
      <c r="EX73" s="138"/>
      <c r="EY73" s="138"/>
      <c r="EZ73" s="138"/>
      <c r="FA73" s="138"/>
      <c r="FB73" s="138"/>
      <c r="FC73" s="138"/>
      <c r="FD73" s="138"/>
      <c r="FE73" s="138"/>
      <c r="FF73" s="138"/>
      <c r="FG73" s="138"/>
      <c r="FH73" s="138"/>
      <c r="FI73" s="138"/>
      <c r="FJ73" s="138"/>
      <c r="FK73" s="138"/>
      <c r="FL73" s="138"/>
      <c r="FM73" s="138"/>
      <c r="FN73" s="138"/>
      <c r="FO73" s="138"/>
      <c r="FP73" s="138"/>
      <c r="FQ73" s="138"/>
      <c r="FR73" s="138"/>
      <c r="FS73" s="138"/>
      <c r="FT73" s="138"/>
      <c r="FU73" s="138"/>
      <c r="FV73" s="138"/>
      <c r="FW73" s="138"/>
      <c r="FX73" s="138"/>
      <c r="FY73" s="138"/>
      <c r="FZ73" s="138"/>
      <c r="GA73" s="138"/>
      <c r="GB73" s="138"/>
      <c r="GC73" s="138"/>
      <c r="GD73" s="138"/>
      <c r="GE73" s="138"/>
      <c r="GF73" s="138"/>
      <c r="GG73" s="138"/>
      <c r="GH73" s="138"/>
      <c r="GI73" s="138"/>
      <c r="GJ73" s="138"/>
      <c r="GK73" s="138"/>
      <c r="GL73" s="138"/>
      <c r="GM73" s="138"/>
      <c r="GN73" s="138"/>
      <c r="GO73" s="138"/>
      <c r="GP73" s="138"/>
      <c r="GQ73" s="138"/>
      <c r="GR73" s="138"/>
      <c r="GS73" s="138"/>
      <c r="GT73" s="138"/>
      <c r="GU73" s="138"/>
      <c r="GV73" s="138"/>
      <c r="GW73" s="138"/>
      <c r="GX73" s="138"/>
      <c r="GY73" s="138"/>
      <c r="GZ73" s="138"/>
      <c r="HA73" s="138"/>
      <c r="HB73" s="138"/>
      <c r="HC73" s="138"/>
      <c r="HD73" s="138"/>
      <c r="HE73" s="138"/>
      <c r="HF73" s="138"/>
      <c r="HG73" s="138"/>
      <c r="HH73" s="138"/>
      <c r="HI73" s="138"/>
      <c r="HJ73" s="138"/>
      <c r="HK73" s="138"/>
      <c r="HL73" s="138"/>
      <c r="HM73" s="138"/>
      <c r="HN73" s="138"/>
      <c r="HO73" s="138"/>
      <c r="HP73" s="138"/>
      <c r="HQ73" s="138"/>
      <c r="HR73" s="138"/>
      <c r="HS73" s="138"/>
      <c r="HT73" s="138"/>
      <c r="HU73" s="138"/>
      <c r="HV73" s="138"/>
      <c r="HW73" s="138"/>
      <c r="HX73" s="138"/>
      <c r="HY73" s="138"/>
      <c r="HZ73" s="138"/>
      <c r="IA73" s="138"/>
      <c r="IB73" s="138"/>
      <c r="IC73" s="138"/>
      <c r="ID73" s="138"/>
      <c r="IE73" s="138"/>
      <c r="IF73" s="138"/>
      <c r="IG73" s="138"/>
      <c r="IH73" s="138"/>
      <c r="II73" s="138"/>
      <c r="IJ73" s="138"/>
      <c r="IK73" s="138"/>
      <c r="IL73" s="138"/>
      <c r="IM73" s="138"/>
      <c r="IN73" s="138"/>
      <c r="IO73" s="138"/>
      <c r="IP73" s="138"/>
      <c r="IQ73" s="138"/>
      <c r="IR73" s="138"/>
      <c r="IS73" s="138"/>
      <c r="IT73" s="138"/>
    </row>
    <row r="74" spans="1:254" s="66" customFormat="1" ht="54">
      <c r="A74" s="79" t="s">
        <v>99</v>
      </c>
      <c r="B74" s="7" t="s">
        <v>12</v>
      </c>
      <c r="C74" s="67" t="s">
        <v>89</v>
      </c>
      <c r="D74" s="67" t="s">
        <v>95</v>
      </c>
      <c r="E74" s="76" t="s">
        <v>100</v>
      </c>
      <c r="F74" s="67"/>
      <c r="G74" s="152">
        <f t="shared" si="9"/>
        <v>36000</v>
      </c>
      <c r="H74" s="152">
        <f t="shared" si="9"/>
        <v>2000</v>
      </c>
      <c r="I74" s="152">
        <f t="shared" si="9"/>
        <v>2000</v>
      </c>
      <c r="J74" s="377"/>
      <c r="K74" s="378"/>
      <c r="L74" s="378"/>
      <c r="M74" s="37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38"/>
      <c r="BU74" s="138"/>
      <c r="BV74" s="138"/>
      <c r="BW74" s="138"/>
      <c r="BX74" s="138"/>
      <c r="BY74" s="138"/>
      <c r="BZ74" s="138"/>
      <c r="CA74" s="138"/>
      <c r="CB74" s="138"/>
      <c r="CC74" s="138"/>
      <c r="CD74" s="138"/>
      <c r="CE74" s="138"/>
      <c r="CF74" s="138"/>
      <c r="CG74" s="138"/>
      <c r="CH74" s="138"/>
      <c r="CI74" s="138"/>
      <c r="CJ74" s="138"/>
      <c r="CK74" s="138"/>
      <c r="CL74" s="138"/>
      <c r="CM74" s="138"/>
      <c r="CN74" s="138"/>
      <c r="CO74" s="138"/>
      <c r="CP74" s="138"/>
      <c r="CQ74" s="138"/>
      <c r="CR74" s="138"/>
      <c r="CS74" s="138"/>
      <c r="CT74" s="138"/>
      <c r="CU74" s="138"/>
      <c r="CV74" s="138"/>
      <c r="CW74" s="138"/>
      <c r="CX74" s="138"/>
      <c r="CY74" s="138"/>
      <c r="CZ74" s="138"/>
      <c r="DA74" s="138"/>
      <c r="DB74" s="138"/>
      <c r="DC74" s="138"/>
      <c r="DD74" s="138"/>
      <c r="DE74" s="138"/>
      <c r="DF74" s="138"/>
      <c r="DG74" s="138"/>
      <c r="DH74" s="138"/>
      <c r="DI74" s="138"/>
      <c r="DJ74" s="138"/>
      <c r="DK74" s="138"/>
      <c r="DL74" s="138"/>
      <c r="DM74" s="138"/>
      <c r="DN74" s="138"/>
      <c r="DO74" s="138"/>
      <c r="DP74" s="138"/>
      <c r="DQ74" s="138"/>
      <c r="DR74" s="138"/>
      <c r="DS74" s="138"/>
      <c r="DT74" s="138"/>
      <c r="DU74" s="138"/>
      <c r="DV74" s="138"/>
      <c r="DW74" s="138"/>
      <c r="DX74" s="138"/>
      <c r="DY74" s="138"/>
      <c r="DZ74" s="138"/>
      <c r="EA74" s="138"/>
      <c r="EB74" s="138"/>
      <c r="EC74" s="138"/>
      <c r="ED74" s="138"/>
      <c r="EE74" s="138"/>
      <c r="EF74" s="138"/>
      <c r="EG74" s="138"/>
      <c r="EH74" s="138"/>
      <c r="EI74" s="138"/>
      <c r="EJ74" s="138"/>
      <c r="EK74" s="138"/>
      <c r="EL74" s="138"/>
      <c r="EM74" s="138"/>
      <c r="EN74" s="138"/>
      <c r="EO74" s="138"/>
      <c r="EP74" s="138"/>
      <c r="EQ74" s="138"/>
      <c r="ER74" s="138"/>
      <c r="ES74" s="138"/>
      <c r="ET74" s="138"/>
      <c r="EU74" s="138"/>
      <c r="EV74" s="138"/>
      <c r="EW74" s="138"/>
      <c r="EX74" s="138"/>
      <c r="EY74" s="138"/>
      <c r="EZ74" s="138"/>
      <c r="FA74" s="138"/>
      <c r="FB74" s="138"/>
      <c r="FC74" s="138"/>
      <c r="FD74" s="138"/>
      <c r="FE74" s="138"/>
      <c r="FF74" s="138"/>
      <c r="FG74" s="138"/>
      <c r="FH74" s="138"/>
      <c r="FI74" s="138"/>
      <c r="FJ74" s="138"/>
      <c r="FK74" s="138"/>
      <c r="FL74" s="138"/>
      <c r="FM74" s="138"/>
      <c r="FN74" s="138"/>
      <c r="FO74" s="138"/>
      <c r="FP74" s="138"/>
      <c r="FQ74" s="138"/>
      <c r="FR74" s="138"/>
      <c r="FS74" s="138"/>
      <c r="FT74" s="138"/>
      <c r="FU74" s="138"/>
      <c r="FV74" s="138"/>
      <c r="FW74" s="138"/>
      <c r="FX74" s="138"/>
      <c r="FY74" s="138"/>
      <c r="FZ74" s="138"/>
      <c r="GA74" s="138"/>
      <c r="GB74" s="138"/>
      <c r="GC74" s="138"/>
      <c r="GD74" s="138"/>
      <c r="GE74" s="138"/>
      <c r="GF74" s="138"/>
      <c r="GG74" s="138"/>
      <c r="GH74" s="138"/>
      <c r="GI74" s="138"/>
      <c r="GJ74" s="138"/>
      <c r="GK74" s="138"/>
      <c r="GL74" s="138"/>
      <c r="GM74" s="138"/>
      <c r="GN74" s="138"/>
      <c r="GO74" s="138"/>
      <c r="GP74" s="138"/>
      <c r="GQ74" s="138"/>
      <c r="GR74" s="138"/>
      <c r="GS74" s="138"/>
      <c r="GT74" s="138"/>
      <c r="GU74" s="138"/>
      <c r="GV74" s="138"/>
      <c r="GW74" s="138"/>
      <c r="GX74" s="138"/>
      <c r="GY74" s="138"/>
      <c r="GZ74" s="138"/>
      <c r="HA74" s="138"/>
      <c r="HB74" s="138"/>
      <c r="HC74" s="138"/>
      <c r="HD74" s="138"/>
      <c r="HE74" s="138"/>
      <c r="HF74" s="138"/>
      <c r="HG74" s="138"/>
      <c r="HH74" s="138"/>
      <c r="HI74" s="138"/>
      <c r="HJ74" s="138"/>
      <c r="HK74" s="138"/>
      <c r="HL74" s="138"/>
      <c r="HM74" s="138"/>
      <c r="HN74" s="138"/>
      <c r="HO74" s="138"/>
      <c r="HP74" s="138"/>
      <c r="HQ74" s="138"/>
      <c r="HR74" s="138"/>
      <c r="HS74" s="138"/>
      <c r="HT74" s="138"/>
      <c r="HU74" s="138"/>
      <c r="HV74" s="138"/>
      <c r="HW74" s="138"/>
      <c r="HX74" s="138"/>
      <c r="HY74" s="138"/>
      <c r="HZ74" s="138"/>
      <c r="IA74" s="138"/>
      <c r="IB74" s="138"/>
      <c r="IC74" s="138"/>
      <c r="ID74" s="138"/>
      <c r="IE74" s="138"/>
      <c r="IF74" s="138"/>
      <c r="IG74" s="138"/>
      <c r="IH74" s="138"/>
      <c r="II74" s="138"/>
      <c r="IJ74" s="138"/>
      <c r="IK74" s="138"/>
      <c r="IL74" s="138"/>
      <c r="IM74" s="138"/>
      <c r="IN74" s="138"/>
      <c r="IO74" s="138"/>
      <c r="IP74" s="138"/>
      <c r="IQ74" s="138"/>
      <c r="IR74" s="138"/>
      <c r="IS74" s="138"/>
      <c r="IT74" s="138"/>
    </row>
    <row r="75" spans="1:254" s="66" customFormat="1" ht="36">
      <c r="A75" s="139" t="s">
        <v>102</v>
      </c>
      <c r="B75" s="7" t="s">
        <v>12</v>
      </c>
      <c r="C75" s="67" t="s">
        <v>89</v>
      </c>
      <c r="D75" s="67" t="s">
        <v>95</v>
      </c>
      <c r="E75" s="76" t="s">
        <v>103</v>
      </c>
      <c r="F75" s="67"/>
      <c r="G75" s="151">
        <f>+G76</f>
        <v>36000</v>
      </c>
      <c r="H75" s="151">
        <f>+H76</f>
        <v>2000</v>
      </c>
      <c r="I75" s="151">
        <f>+I76</f>
        <v>2000</v>
      </c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  <c r="BS75" s="138"/>
      <c r="BT75" s="138"/>
      <c r="BU75" s="138"/>
      <c r="BV75" s="138"/>
      <c r="BW75" s="138"/>
      <c r="BX75" s="138"/>
      <c r="BY75" s="138"/>
      <c r="BZ75" s="138"/>
      <c r="CA75" s="138"/>
      <c r="CB75" s="138"/>
      <c r="CC75" s="138"/>
      <c r="CD75" s="138"/>
      <c r="CE75" s="138"/>
      <c r="CF75" s="138"/>
      <c r="CG75" s="138"/>
      <c r="CH75" s="138"/>
      <c r="CI75" s="138"/>
      <c r="CJ75" s="138"/>
      <c r="CK75" s="138"/>
      <c r="CL75" s="138"/>
      <c r="CM75" s="138"/>
      <c r="CN75" s="138"/>
      <c r="CO75" s="138"/>
      <c r="CP75" s="138"/>
      <c r="CQ75" s="138"/>
      <c r="CR75" s="138"/>
      <c r="CS75" s="138"/>
      <c r="CT75" s="138"/>
      <c r="CU75" s="138"/>
      <c r="CV75" s="138"/>
      <c r="CW75" s="138"/>
      <c r="CX75" s="138"/>
      <c r="CY75" s="138"/>
      <c r="CZ75" s="138"/>
      <c r="DA75" s="138"/>
      <c r="DB75" s="138"/>
      <c r="DC75" s="138"/>
      <c r="DD75" s="138"/>
      <c r="DE75" s="138"/>
      <c r="DF75" s="138"/>
      <c r="DG75" s="138"/>
      <c r="DH75" s="138"/>
      <c r="DI75" s="138"/>
      <c r="DJ75" s="138"/>
      <c r="DK75" s="138"/>
      <c r="DL75" s="138"/>
      <c r="DM75" s="138"/>
      <c r="DN75" s="138"/>
      <c r="DO75" s="138"/>
      <c r="DP75" s="138"/>
      <c r="DQ75" s="138"/>
      <c r="DR75" s="138"/>
      <c r="DS75" s="138"/>
      <c r="DT75" s="138"/>
      <c r="DU75" s="138"/>
      <c r="DV75" s="138"/>
      <c r="DW75" s="138"/>
      <c r="DX75" s="138"/>
      <c r="DY75" s="138"/>
      <c r="DZ75" s="138"/>
      <c r="EA75" s="138"/>
      <c r="EB75" s="138"/>
      <c r="EC75" s="138"/>
      <c r="ED75" s="138"/>
      <c r="EE75" s="138"/>
      <c r="EF75" s="138"/>
      <c r="EG75" s="138"/>
      <c r="EH75" s="138"/>
      <c r="EI75" s="138"/>
      <c r="EJ75" s="138"/>
      <c r="EK75" s="138"/>
      <c r="EL75" s="138"/>
      <c r="EM75" s="138"/>
      <c r="EN75" s="138"/>
      <c r="EO75" s="138"/>
      <c r="EP75" s="138"/>
      <c r="EQ75" s="138"/>
      <c r="ER75" s="138"/>
      <c r="ES75" s="138"/>
      <c r="ET75" s="138"/>
      <c r="EU75" s="138"/>
      <c r="EV75" s="138"/>
      <c r="EW75" s="138"/>
      <c r="EX75" s="138"/>
      <c r="EY75" s="138"/>
      <c r="EZ75" s="138"/>
      <c r="FA75" s="138"/>
      <c r="FB75" s="138"/>
      <c r="FC75" s="138"/>
      <c r="FD75" s="138"/>
      <c r="FE75" s="138"/>
      <c r="FF75" s="138"/>
      <c r="FG75" s="138"/>
      <c r="FH75" s="138"/>
      <c r="FI75" s="138"/>
      <c r="FJ75" s="138"/>
      <c r="FK75" s="138"/>
      <c r="FL75" s="138"/>
      <c r="FM75" s="138"/>
      <c r="FN75" s="138"/>
      <c r="FO75" s="138"/>
      <c r="FP75" s="138"/>
      <c r="FQ75" s="138"/>
      <c r="FR75" s="138"/>
      <c r="FS75" s="138"/>
      <c r="FT75" s="138"/>
      <c r="FU75" s="138"/>
      <c r="FV75" s="138"/>
      <c r="FW75" s="138"/>
      <c r="FX75" s="138"/>
      <c r="FY75" s="138"/>
      <c r="FZ75" s="138"/>
      <c r="GA75" s="138"/>
      <c r="GB75" s="138"/>
      <c r="GC75" s="138"/>
      <c r="GD75" s="138"/>
      <c r="GE75" s="138"/>
      <c r="GF75" s="138"/>
      <c r="GG75" s="138"/>
      <c r="GH75" s="138"/>
      <c r="GI75" s="138"/>
      <c r="GJ75" s="138"/>
      <c r="GK75" s="138"/>
      <c r="GL75" s="138"/>
      <c r="GM75" s="138"/>
      <c r="GN75" s="138"/>
      <c r="GO75" s="138"/>
      <c r="GP75" s="138"/>
      <c r="GQ75" s="138"/>
      <c r="GR75" s="138"/>
      <c r="GS75" s="138"/>
      <c r="GT75" s="138"/>
      <c r="GU75" s="138"/>
      <c r="GV75" s="138"/>
      <c r="GW75" s="138"/>
      <c r="GX75" s="138"/>
      <c r="GY75" s="138"/>
      <c r="GZ75" s="138"/>
      <c r="HA75" s="138"/>
      <c r="HB75" s="138"/>
      <c r="HC75" s="138"/>
      <c r="HD75" s="138"/>
      <c r="HE75" s="138"/>
      <c r="HF75" s="138"/>
      <c r="HG75" s="138"/>
      <c r="HH75" s="138"/>
      <c r="HI75" s="138"/>
      <c r="HJ75" s="138"/>
      <c r="HK75" s="138"/>
      <c r="HL75" s="138"/>
      <c r="HM75" s="138"/>
      <c r="HN75" s="138"/>
      <c r="HO75" s="138"/>
      <c r="HP75" s="138"/>
      <c r="HQ75" s="138"/>
      <c r="HR75" s="138"/>
      <c r="HS75" s="138"/>
      <c r="HT75" s="138"/>
      <c r="HU75" s="138"/>
      <c r="HV75" s="138"/>
      <c r="HW75" s="138"/>
      <c r="HX75" s="138"/>
      <c r="HY75" s="138"/>
      <c r="HZ75" s="138"/>
      <c r="IA75" s="138"/>
      <c r="IB75" s="138"/>
      <c r="IC75" s="138"/>
      <c r="ID75" s="138"/>
      <c r="IE75" s="138"/>
      <c r="IF75" s="138"/>
      <c r="IG75" s="138"/>
      <c r="IH75" s="138"/>
      <c r="II75" s="138"/>
      <c r="IJ75" s="138"/>
      <c r="IK75" s="138"/>
      <c r="IL75" s="138"/>
      <c r="IM75" s="138"/>
      <c r="IN75" s="138"/>
      <c r="IO75" s="138"/>
      <c r="IP75" s="138"/>
      <c r="IQ75" s="138"/>
      <c r="IR75" s="138"/>
      <c r="IS75" s="138"/>
      <c r="IT75" s="138"/>
    </row>
    <row r="76" spans="1:254" s="16" customFormat="1" ht="18">
      <c r="A76" s="69" t="s">
        <v>32</v>
      </c>
      <c r="B76" s="7" t="s">
        <v>12</v>
      </c>
      <c r="C76" s="67" t="s">
        <v>89</v>
      </c>
      <c r="D76" s="67" t="s">
        <v>95</v>
      </c>
      <c r="E76" s="76" t="s">
        <v>103</v>
      </c>
      <c r="F76" s="67" t="s">
        <v>33</v>
      </c>
      <c r="G76" s="152">
        <v>36000</v>
      </c>
      <c r="H76" s="152">
        <v>2000</v>
      </c>
      <c r="I76" s="152">
        <v>2000</v>
      </c>
    </row>
    <row r="77" spans="1:254" s="164" customFormat="1" ht="36">
      <c r="A77" s="137" t="s">
        <v>104</v>
      </c>
      <c r="B77" s="67" t="s">
        <v>12</v>
      </c>
      <c r="C77" s="15" t="s">
        <v>89</v>
      </c>
      <c r="D77" s="15" t="s">
        <v>105</v>
      </c>
      <c r="E77" s="76"/>
      <c r="F77" s="67"/>
      <c r="G77" s="151">
        <f>G78</f>
        <v>2500</v>
      </c>
      <c r="H77" s="151">
        <f>H78</f>
        <v>1000</v>
      </c>
      <c r="I77" s="151">
        <f>I82</f>
        <v>1000</v>
      </c>
    </row>
    <row r="78" spans="1:254" s="14" customFormat="1" ht="54">
      <c r="A78" s="71" t="s">
        <v>350</v>
      </c>
      <c r="B78" s="67" t="s">
        <v>12</v>
      </c>
      <c r="C78" s="15" t="s">
        <v>89</v>
      </c>
      <c r="D78" s="15" t="s">
        <v>105</v>
      </c>
      <c r="E78" s="76" t="s">
        <v>96</v>
      </c>
      <c r="F78" s="67"/>
      <c r="G78" s="151">
        <f>+G79</f>
        <v>2500</v>
      </c>
      <c r="H78" s="151">
        <f>+H79</f>
        <v>1000</v>
      </c>
      <c r="I78" s="151">
        <f>I79</f>
        <v>1000</v>
      </c>
    </row>
    <row r="79" spans="1:254" s="14" customFormat="1" ht="90">
      <c r="A79" s="136" t="s">
        <v>106</v>
      </c>
      <c r="B79" s="67" t="s">
        <v>12</v>
      </c>
      <c r="C79" s="15" t="s">
        <v>89</v>
      </c>
      <c r="D79" s="15" t="s">
        <v>105</v>
      </c>
      <c r="E79" s="76" t="s">
        <v>107</v>
      </c>
      <c r="F79" s="67"/>
      <c r="G79" s="152">
        <f>G80</f>
        <v>2500</v>
      </c>
      <c r="H79" s="152">
        <f>H80</f>
        <v>1000</v>
      </c>
      <c r="I79" s="152">
        <f>I80</f>
        <v>1000</v>
      </c>
    </row>
    <row r="80" spans="1:254" s="14" customFormat="1" ht="18">
      <c r="A80" s="79" t="s">
        <v>108</v>
      </c>
      <c r="B80" s="7" t="s">
        <v>12</v>
      </c>
      <c r="C80" s="67" t="s">
        <v>89</v>
      </c>
      <c r="D80" s="67" t="s">
        <v>105</v>
      </c>
      <c r="E80" s="76" t="s">
        <v>109</v>
      </c>
      <c r="F80" s="67"/>
      <c r="G80" s="152">
        <f>G81</f>
        <v>2500</v>
      </c>
      <c r="H80" s="152">
        <f>H81</f>
        <v>1000</v>
      </c>
      <c r="I80" s="152">
        <f>I81</f>
        <v>1000</v>
      </c>
    </row>
    <row r="81" spans="1:9" s="14" customFormat="1" ht="36">
      <c r="A81" s="122" t="s">
        <v>110</v>
      </c>
      <c r="B81" s="7" t="s">
        <v>12</v>
      </c>
      <c r="C81" s="17" t="s">
        <v>89</v>
      </c>
      <c r="D81" s="17" t="s">
        <v>105</v>
      </c>
      <c r="E81" s="76" t="s">
        <v>111</v>
      </c>
      <c r="F81" s="67"/>
      <c r="G81" s="151">
        <f>+G82</f>
        <v>2500</v>
      </c>
      <c r="H81" s="151">
        <f>+H82</f>
        <v>1000</v>
      </c>
      <c r="I81" s="151">
        <f>I82</f>
        <v>1000</v>
      </c>
    </row>
    <row r="82" spans="1:9" s="14" customFormat="1" ht="18">
      <c r="A82" s="75" t="s">
        <v>32</v>
      </c>
      <c r="B82" s="67" t="s">
        <v>12</v>
      </c>
      <c r="C82" s="17" t="s">
        <v>89</v>
      </c>
      <c r="D82" s="17" t="s">
        <v>105</v>
      </c>
      <c r="E82" s="76" t="s">
        <v>111</v>
      </c>
      <c r="F82" s="67" t="s">
        <v>33</v>
      </c>
      <c r="G82" s="152">
        <v>2500</v>
      </c>
      <c r="H82" s="152">
        <v>1000</v>
      </c>
      <c r="I82" s="152">
        <v>1000</v>
      </c>
    </row>
    <row r="83" spans="1:9" s="18" customFormat="1" ht="18">
      <c r="A83" s="126" t="s">
        <v>112</v>
      </c>
      <c r="B83" s="67" t="s">
        <v>12</v>
      </c>
      <c r="C83" s="85" t="s">
        <v>89</v>
      </c>
      <c r="D83" s="85">
        <v>14</v>
      </c>
      <c r="E83" s="76"/>
      <c r="F83" s="85"/>
      <c r="G83" s="151">
        <f>+G84</f>
        <v>1000</v>
      </c>
      <c r="H83" s="151">
        <f>+H84</f>
        <v>1000</v>
      </c>
      <c r="I83" s="151">
        <f>I84</f>
        <v>1000</v>
      </c>
    </row>
    <row r="84" spans="1:9" s="169" customFormat="1" ht="54">
      <c r="A84" s="126" t="s">
        <v>365</v>
      </c>
      <c r="B84" s="7" t="s">
        <v>12</v>
      </c>
      <c r="C84" s="85" t="s">
        <v>89</v>
      </c>
      <c r="D84" s="85">
        <v>14</v>
      </c>
      <c r="E84" s="76" t="s">
        <v>113</v>
      </c>
      <c r="F84" s="85"/>
      <c r="G84" s="151">
        <f>+G85</f>
        <v>1000</v>
      </c>
      <c r="H84" s="151">
        <f>+H85</f>
        <v>1000</v>
      </c>
      <c r="I84" s="151">
        <f>I85</f>
        <v>1000</v>
      </c>
    </row>
    <row r="85" spans="1:9" s="300" customFormat="1" ht="72">
      <c r="A85" s="126" t="s">
        <v>351</v>
      </c>
      <c r="B85" s="7" t="s">
        <v>12</v>
      </c>
      <c r="C85" s="85" t="s">
        <v>89</v>
      </c>
      <c r="D85" s="85" t="s">
        <v>114</v>
      </c>
      <c r="E85" s="76" t="s">
        <v>115</v>
      </c>
      <c r="F85" s="85"/>
      <c r="G85" s="151">
        <f t="shared" ref="G85:H87" si="10">G86</f>
        <v>1000</v>
      </c>
      <c r="H85" s="151">
        <f t="shared" si="10"/>
        <v>1000</v>
      </c>
      <c r="I85" s="151">
        <f>I86</f>
        <v>1000</v>
      </c>
    </row>
    <row r="86" spans="1:9" s="300" customFormat="1" ht="36">
      <c r="A86" s="126" t="s">
        <v>116</v>
      </c>
      <c r="B86" s="7" t="s">
        <v>12</v>
      </c>
      <c r="C86" s="85" t="s">
        <v>89</v>
      </c>
      <c r="D86" s="85" t="s">
        <v>114</v>
      </c>
      <c r="E86" s="76" t="s">
        <v>117</v>
      </c>
      <c r="F86" s="85"/>
      <c r="G86" s="151">
        <f>G87+G90+G92</f>
        <v>1000</v>
      </c>
      <c r="H86" s="151">
        <f>H87+H90+H92</f>
        <v>1000</v>
      </c>
      <c r="I86" s="151">
        <f>I87+I90+I92</f>
        <v>1000</v>
      </c>
    </row>
    <row r="87" spans="1:9" s="300" customFormat="1" ht="36">
      <c r="A87" s="80" t="s">
        <v>118</v>
      </c>
      <c r="B87" s="7" t="s">
        <v>12</v>
      </c>
      <c r="C87" s="111" t="s">
        <v>89</v>
      </c>
      <c r="D87" s="111">
        <v>14</v>
      </c>
      <c r="E87" s="116" t="s">
        <v>119</v>
      </c>
      <c r="F87" s="67"/>
      <c r="G87" s="151">
        <f>G88+G89</f>
        <v>1000</v>
      </c>
      <c r="H87" s="151">
        <f t="shared" si="10"/>
        <v>1000</v>
      </c>
      <c r="I87" s="151">
        <f>I88</f>
        <v>1000</v>
      </c>
    </row>
    <row r="88" spans="1:9" s="300" customFormat="1" ht="18">
      <c r="A88" s="69" t="s">
        <v>32</v>
      </c>
      <c r="B88" s="67" t="s">
        <v>12</v>
      </c>
      <c r="C88" s="111" t="s">
        <v>89</v>
      </c>
      <c r="D88" s="111">
        <v>14</v>
      </c>
      <c r="E88" s="116" t="s">
        <v>119</v>
      </c>
      <c r="F88" s="67" t="s">
        <v>33</v>
      </c>
      <c r="G88" s="152">
        <v>1000</v>
      </c>
      <c r="H88" s="152">
        <v>1000</v>
      </c>
      <c r="I88" s="152">
        <v>1000</v>
      </c>
    </row>
    <row r="89" spans="1:9" s="210" customFormat="1" ht="18">
      <c r="A89" s="204" t="s">
        <v>287</v>
      </c>
      <c r="B89" s="205" t="s">
        <v>12</v>
      </c>
      <c r="C89" s="206" t="s">
        <v>89</v>
      </c>
      <c r="D89" s="206">
        <v>14</v>
      </c>
      <c r="E89" s="116" t="s">
        <v>119</v>
      </c>
      <c r="F89" s="207" t="s">
        <v>288</v>
      </c>
      <c r="G89" s="208">
        <v>0</v>
      </c>
      <c r="H89" s="208">
        <v>0</v>
      </c>
      <c r="I89" s="209">
        <v>0</v>
      </c>
    </row>
    <row r="90" spans="1:9" s="176" customFormat="1" ht="54" hidden="1">
      <c r="A90" s="170" t="s">
        <v>337</v>
      </c>
      <c r="B90" s="171" t="s">
        <v>12</v>
      </c>
      <c r="C90" s="172" t="s">
        <v>89</v>
      </c>
      <c r="D90" s="172">
        <v>14</v>
      </c>
      <c r="E90" s="173" t="s">
        <v>338</v>
      </c>
      <c r="F90" s="174"/>
      <c r="G90" s="175">
        <v>0</v>
      </c>
      <c r="H90" s="175">
        <f>H89</f>
        <v>0</v>
      </c>
      <c r="I90" s="175">
        <f>I89</f>
        <v>0</v>
      </c>
    </row>
    <row r="91" spans="1:9" s="176" customFormat="1" ht="18" hidden="1">
      <c r="A91" s="177" t="s">
        <v>287</v>
      </c>
      <c r="B91" s="171" t="s">
        <v>12</v>
      </c>
      <c r="C91" s="172" t="s">
        <v>89</v>
      </c>
      <c r="D91" s="172">
        <v>14</v>
      </c>
      <c r="E91" s="173" t="s">
        <v>338</v>
      </c>
      <c r="F91" s="174" t="s">
        <v>288</v>
      </c>
      <c r="G91" s="175">
        <v>0</v>
      </c>
      <c r="H91" s="175">
        <v>0</v>
      </c>
      <c r="I91" s="178">
        <v>0</v>
      </c>
    </row>
    <row r="92" spans="1:9" s="176" customFormat="1" ht="54" hidden="1">
      <c r="A92" s="170" t="s">
        <v>339</v>
      </c>
      <c r="B92" s="171" t="s">
        <v>12</v>
      </c>
      <c r="C92" s="172" t="s">
        <v>89</v>
      </c>
      <c r="D92" s="172">
        <v>14</v>
      </c>
      <c r="E92" s="173" t="s">
        <v>340</v>
      </c>
      <c r="F92" s="174"/>
      <c r="G92" s="175">
        <f>G93</f>
        <v>0</v>
      </c>
      <c r="H92" s="175">
        <f>H93</f>
        <v>0</v>
      </c>
      <c r="I92" s="175">
        <f>I93</f>
        <v>0</v>
      </c>
    </row>
    <row r="93" spans="1:9" s="176" customFormat="1" ht="18" hidden="1">
      <c r="A93" s="177" t="s">
        <v>287</v>
      </c>
      <c r="B93" s="171" t="s">
        <v>12</v>
      </c>
      <c r="C93" s="172" t="s">
        <v>89</v>
      </c>
      <c r="D93" s="172">
        <v>14</v>
      </c>
      <c r="E93" s="173" t="s">
        <v>340</v>
      </c>
      <c r="F93" s="174" t="s">
        <v>288</v>
      </c>
      <c r="G93" s="175">
        <v>0</v>
      </c>
      <c r="H93" s="175">
        <v>0</v>
      </c>
      <c r="I93" s="178">
        <v>0</v>
      </c>
    </row>
    <row r="94" spans="1:9" s="300" customFormat="1" ht="18">
      <c r="A94" s="84" t="s">
        <v>120</v>
      </c>
      <c r="B94" s="12" t="s">
        <v>12</v>
      </c>
      <c r="C94" s="78" t="s">
        <v>26</v>
      </c>
      <c r="D94" s="83"/>
      <c r="E94" s="76"/>
      <c r="F94" s="78"/>
      <c r="G94" s="151">
        <f>G95+G109</f>
        <v>2333559.06</v>
      </c>
      <c r="H94" s="151">
        <f>H95+H109</f>
        <v>1308330</v>
      </c>
      <c r="I94" s="151">
        <f>I95+I109</f>
        <v>1718506</v>
      </c>
    </row>
    <row r="95" spans="1:9" s="169" customFormat="1" ht="18">
      <c r="A95" s="84" t="s">
        <v>121</v>
      </c>
      <c r="B95" s="12" t="s">
        <v>12</v>
      </c>
      <c r="C95" s="78" t="s">
        <v>26</v>
      </c>
      <c r="D95" s="78" t="s">
        <v>95</v>
      </c>
      <c r="E95" s="76"/>
      <c r="F95" s="78"/>
      <c r="G95" s="151">
        <f>G96</f>
        <v>2325559.06</v>
      </c>
      <c r="H95" s="151">
        <f>H96</f>
        <v>1305330</v>
      </c>
      <c r="I95" s="151">
        <f>I96</f>
        <v>1715506</v>
      </c>
    </row>
    <row r="96" spans="1:9" s="14" customFormat="1" ht="72">
      <c r="A96" s="126" t="s">
        <v>367</v>
      </c>
      <c r="B96" s="12" t="s">
        <v>12</v>
      </c>
      <c r="C96" s="78" t="s">
        <v>26</v>
      </c>
      <c r="D96" s="78" t="s">
        <v>95</v>
      </c>
      <c r="E96" s="76" t="s">
        <v>122</v>
      </c>
      <c r="F96" s="78"/>
      <c r="G96" s="151">
        <f>G100+G102+G104+G106+G108</f>
        <v>2325559.06</v>
      </c>
      <c r="H96" s="151">
        <f>H100+H102+H104+H106+H108</f>
        <v>1305330</v>
      </c>
      <c r="I96" s="151">
        <f>I100+I102+I104+I106+I108</f>
        <v>1715506</v>
      </c>
    </row>
    <row r="97" spans="1:13" s="14" customFormat="1" ht="54">
      <c r="A97" s="126" t="s">
        <v>123</v>
      </c>
      <c r="B97" s="12" t="s">
        <v>12</v>
      </c>
      <c r="C97" s="78" t="s">
        <v>26</v>
      </c>
      <c r="D97" s="78" t="s">
        <v>95</v>
      </c>
      <c r="E97" s="76" t="s">
        <v>124</v>
      </c>
      <c r="F97" s="78"/>
      <c r="G97" s="151">
        <f t="shared" ref="G97:I98" si="11">G96</f>
        <v>2325559.06</v>
      </c>
      <c r="H97" s="151">
        <f t="shared" si="11"/>
        <v>1305330</v>
      </c>
      <c r="I97" s="151">
        <f t="shared" si="11"/>
        <v>1715506</v>
      </c>
    </row>
    <row r="98" spans="1:13" s="14" customFormat="1" ht="36">
      <c r="A98" s="80" t="s">
        <v>125</v>
      </c>
      <c r="B98" s="12" t="s">
        <v>12</v>
      </c>
      <c r="C98" s="78" t="s">
        <v>26</v>
      </c>
      <c r="D98" s="78" t="s">
        <v>95</v>
      </c>
      <c r="E98" s="76" t="s">
        <v>126</v>
      </c>
      <c r="F98" s="78"/>
      <c r="G98" s="151">
        <f t="shared" si="11"/>
        <v>2325559.06</v>
      </c>
      <c r="H98" s="151">
        <f t="shared" si="11"/>
        <v>1305330</v>
      </c>
      <c r="I98" s="151">
        <f t="shared" si="11"/>
        <v>1715506</v>
      </c>
    </row>
    <row r="99" spans="1:13" s="14" customFormat="1" ht="18">
      <c r="A99" s="366" t="s">
        <v>422</v>
      </c>
      <c r="B99" s="12" t="s">
        <v>12</v>
      </c>
      <c r="C99" s="78" t="s">
        <v>26</v>
      </c>
      <c r="D99" s="78" t="s">
        <v>95</v>
      </c>
      <c r="E99" s="365" t="s">
        <v>421</v>
      </c>
      <c r="F99" s="78"/>
      <c r="G99" s="151">
        <f>G100</f>
        <v>2325559.06</v>
      </c>
      <c r="H99" s="151">
        <f>H100</f>
        <v>1305330</v>
      </c>
      <c r="I99" s="151">
        <f>I100</f>
        <v>1715506</v>
      </c>
    </row>
    <row r="100" spans="1:13" s="14" customFormat="1" ht="18">
      <c r="A100" s="69" t="s">
        <v>82</v>
      </c>
      <c r="B100" s="12" t="s">
        <v>12</v>
      </c>
      <c r="C100" s="78" t="s">
        <v>26</v>
      </c>
      <c r="D100" s="78" t="s">
        <v>95</v>
      </c>
      <c r="E100" s="365" t="s">
        <v>421</v>
      </c>
      <c r="F100" s="78" t="s">
        <v>33</v>
      </c>
      <c r="G100" s="151">
        <v>2325559.06</v>
      </c>
      <c r="H100" s="151">
        <v>1305330</v>
      </c>
      <c r="I100" s="151">
        <v>1715506</v>
      </c>
    </row>
    <row r="101" spans="1:13" s="164" customFormat="1" ht="36" hidden="1">
      <c r="A101" s="19" t="s">
        <v>127</v>
      </c>
      <c r="B101" s="12" t="s">
        <v>12</v>
      </c>
      <c r="C101" s="78" t="s">
        <v>26</v>
      </c>
      <c r="D101" s="78" t="s">
        <v>95</v>
      </c>
      <c r="E101" s="83" t="s">
        <v>128</v>
      </c>
      <c r="F101" s="78"/>
      <c r="G101" s="151"/>
      <c r="H101" s="151"/>
      <c r="I101" s="151"/>
    </row>
    <row r="102" spans="1:13" s="14" customFormat="1" ht="18" hidden="1">
      <c r="A102" s="77" t="s">
        <v>129</v>
      </c>
      <c r="B102" s="12" t="s">
        <v>12</v>
      </c>
      <c r="C102" s="78" t="s">
        <v>26</v>
      </c>
      <c r="D102" s="78" t="s">
        <v>95</v>
      </c>
      <c r="E102" s="83" t="s">
        <v>128</v>
      </c>
      <c r="F102" s="78" t="s">
        <v>130</v>
      </c>
      <c r="G102" s="151">
        <v>0</v>
      </c>
      <c r="H102" s="151"/>
      <c r="I102" s="151"/>
    </row>
    <row r="103" spans="1:13" s="14" customFormat="1" ht="36" hidden="1">
      <c r="A103" s="69" t="s">
        <v>131</v>
      </c>
      <c r="B103" s="67" t="s">
        <v>12</v>
      </c>
      <c r="C103" s="78" t="s">
        <v>26</v>
      </c>
      <c r="D103" s="67" t="s">
        <v>95</v>
      </c>
      <c r="E103" s="83" t="s">
        <v>132</v>
      </c>
      <c r="F103" s="78"/>
      <c r="G103" s="151">
        <f>G104</f>
        <v>0</v>
      </c>
      <c r="H103" s="151"/>
      <c r="I103" s="151"/>
    </row>
    <row r="104" spans="1:13" s="14" customFormat="1" ht="18" hidden="1">
      <c r="A104" s="77" t="s">
        <v>129</v>
      </c>
      <c r="B104" s="67" t="s">
        <v>12</v>
      </c>
      <c r="C104" s="78" t="s">
        <v>26</v>
      </c>
      <c r="D104" s="67" t="s">
        <v>95</v>
      </c>
      <c r="E104" s="83" t="s">
        <v>132</v>
      </c>
      <c r="F104" s="78" t="s">
        <v>130</v>
      </c>
      <c r="G104" s="151">
        <v>0</v>
      </c>
      <c r="H104" s="151"/>
      <c r="I104" s="151"/>
    </row>
    <row r="105" spans="1:13" s="14" customFormat="1" ht="36" hidden="1">
      <c r="A105" s="19" t="s">
        <v>127</v>
      </c>
      <c r="B105" s="67" t="s">
        <v>12</v>
      </c>
      <c r="C105" s="78" t="s">
        <v>26</v>
      </c>
      <c r="D105" s="67" t="s">
        <v>95</v>
      </c>
      <c r="E105" s="83" t="s">
        <v>128</v>
      </c>
      <c r="F105" s="78"/>
      <c r="G105" s="151">
        <f>G106</f>
        <v>0</v>
      </c>
      <c r="H105" s="151"/>
      <c r="I105" s="151"/>
    </row>
    <row r="106" spans="1:13" s="14" customFormat="1" ht="18" hidden="1">
      <c r="A106" s="69" t="s">
        <v>82</v>
      </c>
      <c r="B106" s="12" t="s">
        <v>12</v>
      </c>
      <c r="C106" s="78" t="s">
        <v>26</v>
      </c>
      <c r="D106" s="78" t="s">
        <v>95</v>
      </c>
      <c r="E106" s="83" t="s">
        <v>128</v>
      </c>
      <c r="F106" s="78" t="s">
        <v>33</v>
      </c>
      <c r="G106" s="151"/>
      <c r="H106" s="151"/>
      <c r="I106" s="151"/>
    </row>
    <row r="107" spans="1:13" s="16" customFormat="1" ht="36" hidden="1">
      <c r="A107" s="69" t="s">
        <v>131</v>
      </c>
      <c r="B107" s="67" t="s">
        <v>12</v>
      </c>
      <c r="C107" s="78" t="s">
        <v>26</v>
      </c>
      <c r="D107" s="67" t="s">
        <v>95</v>
      </c>
      <c r="E107" s="83" t="s">
        <v>132</v>
      </c>
      <c r="F107" s="78"/>
      <c r="G107" s="151">
        <f>G108</f>
        <v>0</v>
      </c>
      <c r="H107" s="151"/>
      <c r="I107" s="151"/>
    </row>
    <row r="108" spans="1:13" s="164" customFormat="1" ht="18" hidden="1">
      <c r="A108" s="69" t="s">
        <v>32</v>
      </c>
      <c r="B108" s="12" t="s">
        <v>12</v>
      </c>
      <c r="C108" s="78" t="s">
        <v>26</v>
      </c>
      <c r="D108" s="78" t="s">
        <v>95</v>
      </c>
      <c r="E108" s="83" t="s">
        <v>132</v>
      </c>
      <c r="F108" s="78" t="s">
        <v>33</v>
      </c>
      <c r="G108" s="151"/>
      <c r="H108" s="151"/>
      <c r="I108" s="151"/>
    </row>
    <row r="109" spans="1:13" s="14" customFormat="1" ht="18">
      <c r="A109" s="71" t="s">
        <v>133</v>
      </c>
      <c r="B109" s="67" t="s">
        <v>12</v>
      </c>
      <c r="C109" s="67" t="s">
        <v>26</v>
      </c>
      <c r="D109" s="67">
        <v>12</v>
      </c>
      <c r="E109" s="68"/>
      <c r="F109" s="67"/>
      <c r="G109" s="151">
        <f>G110+G117+G125+G134+G130</f>
        <v>8000</v>
      </c>
      <c r="H109" s="151">
        <f>H110+H117+H125+H134+H130</f>
        <v>3000</v>
      </c>
      <c r="I109" s="151">
        <f>I110+I117+I125+I134+I130</f>
        <v>3000</v>
      </c>
      <c r="J109" s="370"/>
      <c r="K109" s="371"/>
      <c r="L109" s="371"/>
      <c r="M109" s="371"/>
    </row>
    <row r="110" spans="1:13" s="14" customFormat="1" ht="36">
      <c r="A110" s="81" t="s">
        <v>366</v>
      </c>
      <c r="B110" s="67" t="s">
        <v>12</v>
      </c>
      <c r="C110" s="67" t="s">
        <v>26</v>
      </c>
      <c r="D110" s="121" t="s">
        <v>134</v>
      </c>
      <c r="E110" s="20" t="s">
        <v>135</v>
      </c>
      <c r="F110" s="21"/>
      <c r="G110" s="151">
        <f>G111</f>
        <v>7000</v>
      </c>
      <c r="H110" s="151">
        <f t="shared" ref="H110:I115" si="12">H111</f>
        <v>2000</v>
      </c>
      <c r="I110" s="151">
        <f t="shared" si="12"/>
        <v>2000</v>
      </c>
    </row>
    <row r="111" spans="1:13" s="14" customFormat="1" ht="72">
      <c r="A111" s="135" t="s">
        <v>136</v>
      </c>
      <c r="B111" s="134" t="s">
        <v>12</v>
      </c>
      <c r="C111" s="134" t="s">
        <v>26</v>
      </c>
      <c r="D111" s="133" t="s">
        <v>134</v>
      </c>
      <c r="E111" s="132" t="s">
        <v>137</v>
      </c>
      <c r="F111" s="131"/>
      <c r="G111" s="151">
        <f>G112</f>
        <v>7000</v>
      </c>
      <c r="H111" s="151">
        <f t="shared" si="12"/>
        <v>2000</v>
      </c>
      <c r="I111" s="151">
        <f t="shared" si="12"/>
        <v>2000</v>
      </c>
    </row>
    <row r="112" spans="1:13" s="14" customFormat="1" ht="36">
      <c r="A112" s="71" t="s">
        <v>138</v>
      </c>
      <c r="B112" s="67" t="s">
        <v>12</v>
      </c>
      <c r="C112" s="67" t="s">
        <v>26</v>
      </c>
      <c r="D112" s="121" t="s">
        <v>134</v>
      </c>
      <c r="E112" s="74" t="s">
        <v>139</v>
      </c>
      <c r="F112" s="130"/>
      <c r="G112" s="151">
        <f>G113+G115</f>
        <v>7000</v>
      </c>
      <c r="H112" s="151">
        <f>H115</f>
        <v>2000</v>
      </c>
      <c r="I112" s="151">
        <f>I115</f>
        <v>2000</v>
      </c>
    </row>
    <row r="113" spans="1:10" s="14" customFormat="1" ht="18" hidden="1">
      <c r="A113" s="122" t="s">
        <v>140</v>
      </c>
      <c r="B113" s="67" t="s">
        <v>12</v>
      </c>
      <c r="C113" s="67" t="s">
        <v>26</v>
      </c>
      <c r="D113" s="67" t="s">
        <v>134</v>
      </c>
      <c r="E113" s="68" t="s">
        <v>141</v>
      </c>
      <c r="F113" s="67"/>
      <c r="G113" s="179">
        <f>G114</f>
        <v>0</v>
      </c>
      <c r="H113" s="179">
        <f>H114</f>
        <v>0</v>
      </c>
      <c r="I113" s="179">
        <f>I114</f>
        <v>0</v>
      </c>
    </row>
    <row r="114" spans="1:10" s="14" customFormat="1" ht="18" hidden="1">
      <c r="A114" s="119" t="s">
        <v>82</v>
      </c>
      <c r="B114" s="67" t="s">
        <v>12</v>
      </c>
      <c r="C114" s="67" t="s">
        <v>26</v>
      </c>
      <c r="D114" s="67" t="s">
        <v>134</v>
      </c>
      <c r="E114" s="68" t="s">
        <v>141</v>
      </c>
      <c r="F114" s="67" t="s">
        <v>33</v>
      </c>
      <c r="G114" s="179">
        <v>0</v>
      </c>
      <c r="H114" s="179">
        <v>0</v>
      </c>
      <c r="I114" s="179">
        <f>I124</f>
        <v>0</v>
      </c>
    </row>
    <row r="115" spans="1:10" s="14" customFormat="1" ht="18">
      <c r="A115" s="129" t="s">
        <v>142</v>
      </c>
      <c r="B115" s="67" t="s">
        <v>12</v>
      </c>
      <c r="C115" s="67" t="s">
        <v>26</v>
      </c>
      <c r="D115" s="67" t="s">
        <v>134</v>
      </c>
      <c r="E115" s="127" t="s">
        <v>143</v>
      </c>
      <c r="F115" s="78"/>
      <c r="G115" s="151">
        <f>G116</f>
        <v>7000</v>
      </c>
      <c r="H115" s="151">
        <f t="shared" si="12"/>
        <v>2000</v>
      </c>
      <c r="I115" s="151">
        <f t="shared" si="12"/>
        <v>2000</v>
      </c>
    </row>
    <row r="116" spans="1:10" s="14" customFormat="1" ht="18">
      <c r="A116" s="128" t="s">
        <v>82</v>
      </c>
      <c r="B116" s="67" t="s">
        <v>12</v>
      </c>
      <c r="C116" s="67" t="s">
        <v>26</v>
      </c>
      <c r="D116" s="67" t="s">
        <v>134</v>
      </c>
      <c r="E116" s="127" t="s">
        <v>143</v>
      </c>
      <c r="F116" s="78" t="s">
        <v>33</v>
      </c>
      <c r="G116" s="151">
        <v>7000</v>
      </c>
      <c r="H116" s="151">
        <v>2000</v>
      </c>
      <c r="I116" s="151">
        <v>2000</v>
      </c>
    </row>
    <row r="117" spans="1:10" s="14" customFormat="1" ht="72" hidden="1">
      <c r="A117" s="126" t="s">
        <v>144</v>
      </c>
      <c r="B117" s="67" t="s">
        <v>12</v>
      </c>
      <c r="C117" s="67" t="s">
        <v>26</v>
      </c>
      <c r="D117" s="67" t="s">
        <v>134</v>
      </c>
      <c r="E117" s="125" t="s">
        <v>145</v>
      </c>
      <c r="F117" s="78"/>
      <c r="G117" s="151">
        <f t="shared" ref="G117:I120" si="13">G118</f>
        <v>0</v>
      </c>
      <c r="H117" s="151">
        <f t="shared" si="13"/>
        <v>0</v>
      </c>
      <c r="I117" s="151">
        <f t="shared" si="13"/>
        <v>0</v>
      </c>
    </row>
    <row r="118" spans="1:10" s="14" customFormat="1" ht="54" hidden="1">
      <c r="A118" s="126" t="s">
        <v>123</v>
      </c>
      <c r="B118" s="67" t="s">
        <v>12</v>
      </c>
      <c r="C118" s="67" t="s">
        <v>26</v>
      </c>
      <c r="D118" s="67" t="s">
        <v>134</v>
      </c>
      <c r="E118" s="125" t="s">
        <v>146</v>
      </c>
      <c r="F118" s="78"/>
      <c r="G118" s="151">
        <f t="shared" si="13"/>
        <v>0</v>
      </c>
      <c r="H118" s="151">
        <f t="shared" si="13"/>
        <v>0</v>
      </c>
      <c r="I118" s="151">
        <f t="shared" si="13"/>
        <v>0</v>
      </c>
    </row>
    <row r="119" spans="1:10" s="14" customFormat="1" ht="36" hidden="1">
      <c r="A119" s="79" t="s">
        <v>147</v>
      </c>
      <c r="B119" s="12" t="s">
        <v>12</v>
      </c>
      <c r="C119" s="78" t="s">
        <v>26</v>
      </c>
      <c r="D119" s="78" t="s">
        <v>134</v>
      </c>
      <c r="E119" s="76" t="s">
        <v>148</v>
      </c>
      <c r="F119" s="78"/>
      <c r="G119" s="151">
        <f t="shared" si="13"/>
        <v>0</v>
      </c>
      <c r="H119" s="151">
        <f t="shared" si="13"/>
        <v>0</v>
      </c>
      <c r="I119" s="151">
        <f t="shared" si="13"/>
        <v>0</v>
      </c>
    </row>
    <row r="120" spans="1:10" s="14" customFormat="1" ht="36" hidden="1">
      <c r="A120" s="103" t="s">
        <v>149</v>
      </c>
      <c r="B120" s="12" t="s">
        <v>12</v>
      </c>
      <c r="C120" s="78" t="s">
        <v>26</v>
      </c>
      <c r="D120" s="78" t="s">
        <v>134</v>
      </c>
      <c r="E120" s="76" t="s">
        <v>148</v>
      </c>
      <c r="F120" s="78"/>
      <c r="G120" s="151">
        <f t="shared" si="13"/>
        <v>0</v>
      </c>
      <c r="H120" s="151">
        <f t="shared" si="13"/>
        <v>0</v>
      </c>
      <c r="I120" s="151">
        <f t="shared" si="13"/>
        <v>0</v>
      </c>
    </row>
    <row r="121" spans="1:10" s="164" customFormat="1" ht="18" hidden="1">
      <c r="A121" s="69" t="s">
        <v>82</v>
      </c>
      <c r="B121" s="12" t="s">
        <v>12</v>
      </c>
      <c r="C121" s="78" t="s">
        <v>26</v>
      </c>
      <c r="D121" s="78" t="s">
        <v>134</v>
      </c>
      <c r="E121" s="76" t="s">
        <v>150</v>
      </c>
      <c r="F121" s="78" t="s">
        <v>33</v>
      </c>
      <c r="G121" s="151">
        <v>0</v>
      </c>
      <c r="H121" s="151">
        <v>0</v>
      </c>
      <c r="I121" s="151">
        <v>0</v>
      </c>
    </row>
    <row r="122" spans="1:10" s="14" customFormat="1" ht="18" hidden="1">
      <c r="A122" s="103" t="s">
        <v>142</v>
      </c>
      <c r="B122" s="67" t="s">
        <v>12</v>
      </c>
      <c r="C122" s="67" t="s">
        <v>26</v>
      </c>
      <c r="D122" s="67" t="s">
        <v>134</v>
      </c>
      <c r="E122" s="68" t="s">
        <v>151</v>
      </c>
      <c r="F122" s="67"/>
      <c r="G122" s="151">
        <f>G123</f>
        <v>0</v>
      </c>
      <c r="H122" s="151">
        <f>H123</f>
        <v>0</v>
      </c>
      <c r="I122" s="151">
        <f>I123</f>
        <v>0</v>
      </c>
    </row>
    <row r="123" spans="1:10" s="14" customFormat="1" ht="18" hidden="1">
      <c r="A123" s="69" t="s">
        <v>32</v>
      </c>
      <c r="B123" s="67" t="s">
        <v>12</v>
      </c>
      <c r="C123" s="67" t="s">
        <v>26</v>
      </c>
      <c r="D123" s="67" t="s">
        <v>134</v>
      </c>
      <c r="E123" s="68" t="s">
        <v>151</v>
      </c>
      <c r="F123" s="67" t="s">
        <v>33</v>
      </c>
      <c r="G123" s="152">
        <v>0</v>
      </c>
      <c r="H123" s="152">
        <v>0</v>
      </c>
      <c r="I123" s="152">
        <v>0</v>
      </c>
    </row>
    <row r="124" spans="1:10" s="14" customFormat="1" ht="18" hidden="1">
      <c r="A124" s="69" t="s">
        <v>32</v>
      </c>
      <c r="B124" s="67" t="s">
        <v>12</v>
      </c>
      <c r="C124" s="67" t="s">
        <v>26</v>
      </c>
      <c r="D124" s="67" t="s">
        <v>134</v>
      </c>
      <c r="E124" s="68" t="s">
        <v>152</v>
      </c>
      <c r="F124" s="67" t="s">
        <v>33</v>
      </c>
      <c r="G124" s="152"/>
      <c r="H124" s="152"/>
      <c r="I124" s="152"/>
    </row>
    <row r="125" spans="1:10" s="14" customFormat="1" ht="18" hidden="1">
      <c r="A125" s="80" t="s">
        <v>78</v>
      </c>
      <c r="B125" s="67" t="s">
        <v>12</v>
      </c>
      <c r="C125" s="67" t="s">
        <v>26</v>
      </c>
      <c r="D125" s="67" t="s">
        <v>134</v>
      </c>
      <c r="E125" s="74" t="s">
        <v>153</v>
      </c>
      <c r="F125" s="67"/>
      <c r="G125" s="152"/>
      <c r="H125" s="152"/>
      <c r="I125" s="152">
        <f>I126</f>
        <v>0</v>
      </c>
    </row>
    <row r="126" spans="1:10" s="14" customFormat="1" ht="36" hidden="1">
      <c r="A126" s="73" t="s">
        <v>154</v>
      </c>
      <c r="B126" s="67" t="s">
        <v>12</v>
      </c>
      <c r="C126" s="67" t="s">
        <v>26</v>
      </c>
      <c r="D126" s="67" t="s">
        <v>134</v>
      </c>
      <c r="E126" s="74" t="s">
        <v>155</v>
      </c>
      <c r="F126" s="67"/>
      <c r="G126" s="152"/>
      <c r="H126" s="152"/>
      <c r="I126" s="152">
        <f>I127</f>
        <v>0</v>
      </c>
    </row>
    <row r="127" spans="1:10" s="14" customFormat="1" ht="18" hidden="1">
      <c r="A127" s="69" t="s">
        <v>32</v>
      </c>
      <c r="B127" s="67" t="s">
        <v>12</v>
      </c>
      <c r="C127" s="67" t="s">
        <v>26</v>
      </c>
      <c r="D127" s="67" t="s">
        <v>134</v>
      </c>
      <c r="E127" s="74" t="s">
        <v>156</v>
      </c>
      <c r="F127" s="67" t="s">
        <v>33</v>
      </c>
      <c r="G127" s="152"/>
      <c r="H127" s="152"/>
      <c r="I127" s="152"/>
      <c r="J127" s="22"/>
    </row>
    <row r="128" spans="1:10" s="14" customFormat="1" ht="36" hidden="1">
      <c r="A128" s="77" t="s">
        <v>157</v>
      </c>
      <c r="B128" s="67" t="s">
        <v>12</v>
      </c>
      <c r="C128" s="67" t="s">
        <v>26</v>
      </c>
      <c r="D128" s="67" t="s">
        <v>134</v>
      </c>
      <c r="E128" s="68" t="s">
        <v>158</v>
      </c>
      <c r="F128" s="67"/>
      <c r="G128" s="152">
        <v>0</v>
      </c>
      <c r="H128" s="152">
        <v>0</v>
      </c>
      <c r="I128" s="152">
        <f>I129</f>
        <v>0</v>
      </c>
      <c r="J128" s="22"/>
    </row>
    <row r="129" spans="1:10" s="14" customFormat="1" ht="18" hidden="1">
      <c r="A129" s="69" t="s">
        <v>32</v>
      </c>
      <c r="B129" s="67" t="s">
        <v>12</v>
      </c>
      <c r="C129" s="67" t="s">
        <v>26</v>
      </c>
      <c r="D129" s="67" t="s">
        <v>134</v>
      </c>
      <c r="E129" s="68" t="s">
        <v>158</v>
      </c>
      <c r="F129" s="67" t="s">
        <v>33</v>
      </c>
      <c r="G129" s="152">
        <v>0</v>
      </c>
      <c r="H129" s="152">
        <v>0</v>
      </c>
      <c r="I129" s="152">
        <v>0</v>
      </c>
      <c r="J129" s="22"/>
    </row>
    <row r="130" spans="1:10" s="66" customFormat="1" ht="36">
      <c r="A130" s="119" t="s">
        <v>352</v>
      </c>
      <c r="B130" s="67" t="s">
        <v>12</v>
      </c>
      <c r="C130" s="67" t="s">
        <v>26</v>
      </c>
      <c r="D130" s="121" t="s">
        <v>134</v>
      </c>
      <c r="E130" s="120" t="s">
        <v>159</v>
      </c>
      <c r="F130" s="67"/>
      <c r="G130" s="152">
        <f t="shared" ref="G130:I132" si="14">G131</f>
        <v>1000</v>
      </c>
      <c r="H130" s="152">
        <f t="shared" si="14"/>
        <v>1000</v>
      </c>
      <c r="I130" s="152">
        <f t="shared" si="14"/>
        <v>1000</v>
      </c>
    </row>
    <row r="131" spans="1:10" s="66" customFormat="1" ht="54">
      <c r="A131" s="124" t="s">
        <v>160</v>
      </c>
      <c r="B131" s="67" t="s">
        <v>12</v>
      </c>
      <c r="C131" s="67" t="s">
        <v>26</v>
      </c>
      <c r="D131" s="121" t="s">
        <v>134</v>
      </c>
      <c r="E131" s="123" t="s">
        <v>161</v>
      </c>
      <c r="F131" s="67"/>
      <c r="G131" s="152">
        <f t="shared" si="14"/>
        <v>1000</v>
      </c>
      <c r="H131" s="152">
        <f t="shared" si="14"/>
        <v>1000</v>
      </c>
      <c r="I131" s="152">
        <f t="shared" si="14"/>
        <v>1000</v>
      </c>
    </row>
    <row r="132" spans="1:10" s="66" customFormat="1" ht="36">
      <c r="A132" s="122" t="s">
        <v>162</v>
      </c>
      <c r="B132" s="67" t="s">
        <v>12</v>
      </c>
      <c r="C132" s="67" t="s">
        <v>26</v>
      </c>
      <c r="D132" s="121" t="s">
        <v>134</v>
      </c>
      <c r="E132" s="120" t="s">
        <v>163</v>
      </c>
      <c r="F132" s="67"/>
      <c r="G132" s="152">
        <f t="shared" si="14"/>
        <v>1000</v>
      </c>
      <c r="H132" s="152">
        <f t="shared" si="14"/>
        <v>1000</v>
      </c>
      <c r="I132" s="152">
        <f t="shared" si="14"/>
        <v>1000</v>
      </c>
    </row>
    <row r="133" spans="1:10" s="66" customFormat="1" ht="18">
      <c r="A133" s="119" t="s">
        <v>82</v>
      </c>
      <c r="B133" s="67" t="s">
        <v>12</v>
      </c>
      <c r="C133" s="67" t="s">
        <v>26</v>
      </c>
      <c r="D133" s="121" t="s">
        <v>134</v>
      </c>
      <c r="E133" s="120" t="s">
        <v>163</v>
      </c>
      <c r="F133" s="67" t="s">
        <v>33</v>
      </c>
      <c r="G133" s="152">
        <v>1000</v>
      </c>
      <c r="H133" s="152">
        <v>1000</v>
      </c>
      <c r="I133" s="152">
        <v>1000</v>
      </c>
    </row>
    <row r="134" spans="1:10" s="14" customFormat="1" ht="54" hidden="1">
      <c r="A134" s="69" t="s">
        <v>353</v>
      </c>
      <c r="B134" s="12" t="s">
        <v>12</v>
      </c>
      <c r="C134" s="85" t="s">
        <v>26</v>
      </c>
      <c r="D134" s="85" t="s">
        <v>134</v>
      </c>
      <c r="E134" s="83" t="s">
        <v>164</v>
      </c>
      <c r="F134" s="85"/>
      <c r="G134" s="166">
        <f>G135</f>
        <v>0</v>
      </c>
      <c r="H134" s="166">
        <f t="shared" ref="G134:I135" si="15">H135</f>
        <v>0</v>
      </c>
      <c r="I134" s="166">
        <f t="shared" si="15"/>
        <v>0</v>
      </c>
    </row>
    <row r="135" spans="1:10" s="14" customFormat="1" ht="72" hidden="1">
      <c r="A135" s="6" t="s">
        <v>165</v>
      </c>
      <c r="B135" s="12" t="s">
        <v>12</v>
      </c>
      <c r="C135" s="85" t="s">
        <v>26</v>
      </c>
      <c r="D135" s="85" t="s">
        <v>134</v>
      </c>
      <c r="E135" s="83" t="s">
        <v>166</v>
      </c>
      <c r="F135" s="85"/>
      <c r="G135" s="166">
        <f t="shared" si="15"/>
        <v>0</v>
      </c>
      <c r="H135" s="166">
        <f t="shared" si="15"/>
        <v>0</v>
      </c>
      <c r="I135" s="166">
        <f t="shared" si="15"/>
        <v>0</v>
      </c>
    </row>
    <row r="136" spans="1:10" s="14" customFormat="1" ht="54" hidden="1">
      <c r="A136" s="79" t="s">
        <v>167</v>
      </c>
      <c r="B136" s="12" t="s">
        <v>12</v>
      </c>
      <c r="C136" s="85" t="s">
        <v>26</v>
      </c>
      <c r="D136" s="85" t="s">
        <v>134</v>
      </c>
      <c r="E136" s="83" t="s">
        <v>168</v>
      </c>
      <c r="F136" s="85"/>
      <c r="G136" s="166">
        <f>G138+G140</f>
        <v>0</v>
      </c>
      <c r="H136" s="166">
        <f>H138+H140</f>
        <v>0</v>
      </c>
      <c r="I136" s="166">
        <f>I138+I140</f>
        <v>0</v>
      </c>
    </row>
    <row r="137" spans="1:10" s="14" customFormat="1" ht="36" hidden="1">
      <c r="A137" s="77" t="s">
        <v>169</v>
      </c>
      <c r="B137" s="67" t="s">
        <v>12</v>
      </c>
      <c r="C137" s="67" t="s">
        <v>26</v>
      </c>
      <c r="D137" s="67" t="s">
        <v>134</v>
      </c>
      <c r="E137" s="76" t="s">
        <v>170</v>
      </c>
      <c r="F137" s="67"/>
      <c r="G137" s="151">
        <f>G138</f>
        <v>0</v>
      </c>
      <c r="H137" s="151">
        <f>H138</f>
        <v>0</v>
      </c>
      <c r="I137" s="151">
        <f>I138</f>
        <v>0</v>
      </c>
    </row>
    <row r="138" spans="1:10" s="16" customFormat="1" ht="18" hidden="1">
      <c r="A138" s="69" t="s">
        <v>82</v>
      </c>
      <c r="B138" s="67" t="s">
        <v>12</v>
      </c>
      <c r="C138" s="67" t="s">
        <v>26</v>
      </c>
      <c r="D138" s="67" t="s">
        <v>134</v>
      </c>
      <c r="E138" s="76" t="s">
        <v>170</v>
      </c>
      <c r="F138" s="78" t="s">
        <v>33</v>
      </c>
      <c r="G138" s="151">
        <v>0</v>
      </c>
      <c r="H138" s="151">
        <v>0</v>
      </c>
      <c r="I138" s="151">
        <v>0</v>
      </c>
    </row>
    <row r="139" spans="1:10" s="164" customFormat="1" ht="36" hidden="1">
      <c r="A139" s="119" t="s">
        <v>171</v>
      </c>
      <c r="B139" s="67" t="s">
        <v>12</v>
      </c>
      <c r="C139" s="67" t="s">
        <v>26</v>
      </c>
      <c r="D139" s="67" t="s">
        <v>134</v>
      </c>
      <c r="E139" s="76" t="s">
        <v>172</v>
      </c>
      <c r="F139" s="78"/>
      <c r="G139" s="151">
        <f>G140</f>
        <v>0</v>
      </c>
      <c r="H139" s="151">
        <f>H140</f>
        <v>0</v>
      </c>
      <c r="I139" s="151">
        <f>I140</f>
        <v>0</v>
      </c>
    </row>
    <row r="140" spans="1:10" s="66" customFormat="1" ht="18" hidden="1">
      <c r="A140" s="69" t="s">
        <v>82</v>
      </c>
      <c r="B140" s="67" t="s">
        <v>12</v>
      </c>
      <c r="C140" s="67" t="s">
        <v>26</v>
      </c>
      <c r="D140" s="67" t="s">
        <v>134</v>
      </c>
      <c r="E140" s="76" t="s">
        <v>172</v>
      </c>
      <c r="F140" s="78" t="s">
        <v>33</v>
      </c>
      <c r="G140" s="151">
        <v>0</v>
      </c>
      <c r="H140" s="151">
        <v>0</v>
      </c>
      <c r="I140" s="151">
        <v>0</v>
      </c>
    </row>
    <row r="141" spans="1:10" s="66" customFormat="1" ht="18" hidden="1">
      <c r="A141" s="6" t="s">
        <v>173</v>
      </c>
      <c r="B141" s="7" t="s">
        <v>12</v>
      </c>
      <c r="C141" s="8" t="s">
        <v>26</v>
      </c>
      <c r="D141" s="8" t="s">
        <v>134</v>
      </c>
      <c r="E141" s="68" t="s">
        <v>174</v>
      </c>
      <c r="F141" s="8"/>
      <c r="G141" s="154"/>
      <c r="H141" s="154"/>
      <c r="I141" s="154"/>
    </row>
    <row r="142" spans="1:10" s="66" customFormat="1" ht="18" hidden="1">
      <c r="A142" s="69" t="s">
        <v>175</v>
      </c>
      <c r="B142" s="67" t="s">
        <v>12</v>
      </c>
      <c r="C142" s="8" t="s">
        <v>26</v>
      </c>
      <c r="D142" s="8" t="s">
        <v>95</v>
      </c>
      <c r="E142" s="76" t="s">
        <v>176</v>
      </c>
      <c r="F142" s="12" t="s">
        <v>33</v>
      </c>
      <c r="G142" s="163"/>
      <c r="H142" s="163"/>
      <c r="I142" s="163"/>
    </row>
    <row r="143" spans="1:10" s="66" customFormat="1" ht="18" hidden="1">
      <c r="A143" s="80" t="s">
        <v>78</v>
      </c>
      <c r="B143" s="67" t="s">
        <v>12</v>
      </c>
      <c r="C143" s="67" t="s">
        <v>26</v>
      </c>
      <c r="D143" s="67" t="s">
        <v>134</v>
      </c>
      <c r="E143" s="76" t="s">
        <v>79</v>
      </c>
      <c r="F143" s="67"/>
      <c r="G143" s="151">
        <f>G148</f>
        <v>0</v>
      </c>
      <c r="H143" s="151">
        <f>H144+H146+H122+H148+H113</f>
        <v>0</v>
      </c>
      <c r="I143" s="151">
        <f>I144+I146+I122+I148+I113</f>
        <v>0</v>
      </c>
    </row>
    <row r="144" spans="1:10" s="66" customFormat="1" ht="36" hidden="1">
      <c r="A144" s="77" t="s">
        <v>169</v>
      </c>
      <c r="B144" s="67" t="s">
        <v>12</v>
      </c>
      <c r="C144" s="67" t="s">
        <v>26</v>
      </c>
      <c r="D144" s="67" t="s">
        <v>134</v>
      </c>
      <c r="E144" s="76" t="s">
        <v>177</v>
      </c>
      <c r="F144" s="67"/>
      <c r="G144" s="151">
        <f>G145</f>
        <v>0</v>
      </c>
      <c r="H144" s="151">
        <f>H145</f>
        <v>0</v>
      </c>
      <c r="I144" s="151">
        <f>I145</f>
        <v>0</v>
      </c>
    </row>
    <row r="145" spans="1:10" s="66" customFormat="1" ht="18" hidden="1">
      <c r="A145" s="69" t="s">
        <v>82</v>
      </c>
      <c r="B145" s="67" t="s">
        <v>12</v>
      </c>
      <c r="C145" s="67" t="s">
        <v>26</v>
      </c>
      <c r="D145" s="67" t="s">
        <v>134</v>
      </c>
      <c r="E145" s="76" t="s">
        <v>177</v>
      </c>
      <c r="F145" s="78" t="s">
        <v>33</v>
      </c>
      <c r="G145" s="151">
        <v>0</v>
      </c>
      <c r="H145" s="151">
        <v>0</v>
      </c>
      <c r="I145" s="151">
        <v>0</v>
      </c>
    </row>
    <row r="146" spans="1:10" s="66" customFormat="1" ht="36" hidden="1">
      <c r="A146" s="119" t="s">
        <v>171</v>
      </c>
      <c r="B146" s="67" t="s">
        <v>12</v>
      </c>
      <c r="C146" s="67" t="s">
        <v>26</v>
      </c>
      <c r="D146" s="67" t="s">
        <v>134</v>
      </c>
      <c r="E146" s="76" t="s">
        <v>178</v>
      </c>
      <c r="F146" s="78"/>
      <c r="G146" s="151">
        <f>G147</f>
        <v>0</v>
      </c>
      <c r="H146" s="151">
        <f>H147</f>
        <v>0</v>
      </c>
      <c r="I146" s="151">
        <f>I147</f>
        <v>0</v>
      </c>
    </row>
    <row r="147" spans="1:10" s="14" customFormat="1" ht="18" hidden="1">
      <c r="A147" s="69" t="s">
        <v>82</v>
      </c>
      <c r="B147" s="67" t="s">
        <v>12</v>
      </c>
      <c r="C147" s="67" t="s">
        <v>26</v>
      </c>
      <c r="D147" s="67" t="s">
        <v>134</v>
      </c>
      <c r="E147" s="76" t="s">
        <v>178</v>
      </c>
      <c r="F147" s="78" t="s">
        <v>33</v>
      </c>
      <c r="G147" s="151">
        <v>0</v>
      </c>
      <c r="H147" s="151">
        <v>0</v>
      </c>
      <c r="I147" s="151">
        <v>0</v>
      </c>
    </row>
    <row r="148" spans="1:10" s="14" customFormat="1" ht="36" hidden="1">
      <c r="A148" s="73" t="s">
        <v>154</v>
      </c>
      <c r="B148" s="67" t="s">
        <v>12</v>
      </c>
      <c r="C148" s="67" t="s">
        <v>26</v>
      </c>
      <c r="D148" s="67" t="s">
        <v>134</v>
      </c>
      <c r="E148" s="74" t="s">
        <v>179</v>
      </c>
      <c r="F148" s="67"/>
      <c r="G148" s="151">
        <f>G149</f>
        <v>0</v>
      </c>
      <c r="H148" s="151">
        <f>H149</f>
        <v>0</v>
      </c>
      <c r="I148" s="151">
        <f>I149</f>
        <v>0</v>
      </c>
    </row>
    <row r="149" spans="1:10" s="14" customFormat="1" ht="18" hidden="1">
      <c r="A149" s="69" t="s">
        <v>32</v>
      </c>
      <c r="B149" s="67" t="s">
        <v>12</v>
      </c>
      <c r="C149" s="67" t="s">
        <v>26</v>
      </c>
      <c r="D149" s="67" t="s">
        <v>134</v>
      </c>
      <c r="E149" s="74" t="s">
        <v>179</v>
      </c>
      <c r="F149" s="67" t="s">
        <v>33</v>
      </c>
      <c r="G149" s="151"/>
      <c r="H149" s="151">
        <v>0</v>
      </c>
      <c r="I149" s="151">
        <v>0</v>
      </c>
    </row>
    <row r="150" spans="1:10" s="14" customFormat="1" ht="18">
      <c r="A150" s="110" t="s">
        <v>180</v>
      </c>
      <c r="B150" s="12" t="s">
        <v>12</v>
      </c>
      <c r="C150" s="85" t="s">
        <v>181</v>
      </c>
      <c r="D150" s="85"/>
      <c r="E150" s="76"/>
      <c r="F150" s="85"/>
      <c r="G150" s="166">
        <f>G151+G162+G188</f>
        <v>70930</v>
      </c>
      <c r="H150" s="166">
        <f>H151+H162+H188</f>
        <v>2000</v>
      </c>
      <c r="I150" s="166">
        <f>I151+I162+I188</f>
        <v>2000</v>
      </c>
    </row>
    <row r="151" spans="1:10" s="14" customFormat="1" ht="18">
      <c r="A151" s="110" t="s">
        <v>182</v>
      </c>
      <c r="B151" s="12" t="s">
        <v>12</v>
      </c>
      <c r="C151" s="85" t="s">
        <v>181</v>
      </c>
      <c r="D151" s="85" t="s">
        <v>14</v>
      </c>
      <c r="E151" s="83"/>
      <c r="F151" s="85"/>
      <c r="G151" s="166">
        <f t="shared" ref="G151:I153" si="16">G152</f>
        <v>1000</v>
      </c>
      <c r="H151" s="166">
        <f t="shared" si="16"/>
        <v>1000</v>
      </c>
      <c r="I151" s="166">
        <f t="shared" si="16"/>
        <v>1000</v>
      </c>
    </row>
    <row r="152" spans="1:10" s="164" customFormat="1" ht="54">
      <c r="A152" s="69" t="s">
        <v>368</v>
      </c>
      <c r="B152" s="12" t="s">
        <v>12</v>
      </c>
      <c r="C152" s="85" t="s">
        <v>181</v>
      </c>
      <c r="D152" s="85" t="s">
        <v>14</v>
      </c>
      <c r="E152" s="83" t="s">
        <v>164</v>
      </c>
      <c r="F152" s="85"/>
      <c r="G152" s="166">
        <f>G153+G157</f>
        <v>1000</v>
      </c>
      <c r="H152" s="166">
        <f t="shared" si="16"/>
        <v>1000</v>
      </c>
      <c r="I152" s="166">
        <f t="shared" si="16"/>
        <v>1000</v>
      </c>
    </row>
    <row r="153" spans="1:10" s="14" customFormat="1" ht="72">
      <c r="A153" s="6" t="s">
        <v>165</v>
      </c>
      <c r="B153" s="12" t="s">
        <v>12</v>
      </c>
      <c r="C153" s="85" t="s">
        <v>181</v>
      </c>
      <c r="D153" s="85" t="s">
        <v>14</v>
      </c>
      <c r="E153" s="83" t="s">
        <v>183</v>
      </c>
      <c r="F153" s="85"/>
      <c r="G153" s="166">
        <f t="shared" si="16"/>
        <v>1000</v>
      </c>
      <c r="H153" s="166">
        <f t="shared" si="16"/>
        <v>1000</v>
      </c>
      <c r="I153" s="166">
        <f t="shared" si="16"/>
        <v>1000</v>
      </c>
    </row>
    <row r="154" spans="1:10" s="14" customFormat="1" ht="18">
      <c r="A154" s="69" t="s">
        <v>184</v>
      </c>
      <c r="B154" s="12" t="s">
        <v>12</v>
      </c>
      <c r="C154" s="85" t="s">
        <v>181</v>
      </c>
      <c r="D154" s="85" t="s">
        <v>14</v>
      </c>
      <c r="E154" s="83" t="s">
        <v>185</v>
      </c>
      <c r="F154" s="85"/>
      <c r="G154" s="166">
        <f>G156</f>
        <v>1000</v>
      </c>
      <c r="H154" s="166">
        <f>H156</f>
        <v>1000</v>
      </c>
      <c r="I154" s="166">
        <f>I156</f>
        <v>1000</v>
      </c>
    </row>
    <row r="155" spans="1:10" s="14" customFormat="1" ht="18">
      <c r="A155" s="118" t="s">
        <v>186</v>
      </c>
      <c r="B155" s="12" t="s">
        <v>12</v>
      </c>
      <c r="C155" s="85" t="s">
        <v>181</v>
      </c>
      <c r="D155" s="85" t="s">
        <v>14</v>
      </c>
      <c r="E155" s="86" t="s">
        <v>187</v>
      </c>
      <c r="F155" s="85"/>
      <c r="G155" s="166">
        <f>G156</f>
        <v>1000</v>
      </c>
      <c r="H155" s="166">
        <f>H156</f>
        <v>1000</v>
      </c>
      <c r="I155" s="166">
        <f>I156</f>
        <v>1000</v>
      </c>
    </row>
    <row r="156" spans="1:10" s="14" customFormat="1" ht="18">
      <c r="A156" s="69" t="s">
        <v>32</v>
      </c>
      <c r="B156" s="12" t="s">
        <v>12</v>
      </c>
      <c r="C156" s="85" t="s">
        <v>181</v>
      </c>
      <c r="D156" s="85" t="s">
        <v>14</v>
      </c>
      <c r="E156" s="86" t="s">
        <v>187</v>
      </c>
      <c r="F156" s="85" t="s">
        <v>33</v>
      </c>
      <c r="G156" s="152">
        <v>1000</v>
      </c>
      <c r="H156" s="152">
        <v>1000</v>
      </c>
      <c r="I156" s="152">
        <v>1000</v>
      </c>
    </row>
    <row r="157" spans="1:10" s="5" customFormat="1" ht="46.8" hidden="1">
      <c r="A157" s="180" t="s">
        <v>341</v>
      </c>
      <c r="B157" s="181" t="s">
        <v>12</v>
      </c>
      <c r="C157" s="182" t="s">
        <v>181</v>
      </c>
      <c r="D157" s="182" t="s">
        <v>14</v>
      </c>
      <c r="E157" s="183" t="s">
        <v>342</v>
      </c>
      <c r="F157" s="184"/>
      <c r="G157" s="185">
        <f>G158+G160</f>
        <v>0</v>
      </c>
      <c r="H157" s="185">
        <f>H158+H160</f>
        <v>0</v>
      </c>
      <c r="I157" s="185">
        <f>I158+I160</f>
        <v>0</v>
      </c>
      <c r="J157" s="14"/>
    </row>
    <row r="158" spans="1:10" s="5" customFormat="1" ht="31.2" hidden="1">
      <c r="A158" s="186" t="s">
        <v>343</v>
      </c>
      <c r="B158" s="187" t="s">
        <v>12</v>
      </c>
      <c r="C158" s="188" t="s">
        <v>181</v>
      </c>
      <c r="D158" s="188" t="s">
        <v>14</v>
      </c>
      <c r="E158" s="189" t="s">
        <v>344</v>
      </c>
      <c r="F158" s="184"/>
      <c r="G158" s="190">
        <f>G159</f>
        <v>0</v>
      </c>
      <c r="H158" s="190">
        <f>H159</f>
        <v>0</v>
      </c>
      <c r="I158" s="190">
        <f>I159</f>
        <v>0</v>
      </c>
      <c r="J158" s="14"/>
    </row>
    <row r="159" spans="1:10" s="5" customFormat="1" ht="18" hidden="1">
      <c r="A159" s="191" t="s">
        <v>129</v>
      </c>
      <c r="B159" s="187" t="s">
        <v>12</v>
      </c>
      <c r="C159" s="188" t="s">
        <v>181</v>
      </c>
      <c r="D159" s="188" t="s">
        <v>14</v>
      </c>
      <c r="E159" s="189" t="s">
        <v>344</v>
      </c>
      <c r="F159" s="184" t="s">
        <v>130</v>
      </c>
      <c r="G159" s="190">
        <v>0</v>
      </c>
      <c r="H159" s="192">
        <v>0</v>
      </c>
      <c r="I159" s="192">
        <v>0</v>
      </c>
      <c r="J159" s="14"/>
    </row>
    <row r="160" spans="1:10" s="5" customFormat="1" ht="46.8" hidden="1">
      <c r="A160" s="186" t="s">
        <v>345</v>
      </c>
      <c r="B160" s="187" t="s">
        <v>12</v>
      </c>
      <c r="C160" s="188" t="s">
        <v>181</v>
      </c>
      <c r="D160" s="188" t="s">
        <v>14</v>
      </c>
      <c r="E160" s="189" t="s">
        <v>346</v>
      </c>
      <c r="F160" s="184"/>
      <c r="G160" s="190">
        <f>G161</f>
        <v>0</v>
      </c>
      <c r="H160" s="190">
        <f>H161</f>
        <v>0</v>
      </c>
      <c r="I160" s="190">
        <f>I161</f>
        <v>0</v>
      </c>
      <c r="J160" s="14"/>
    </row>
    <row r="161" spans="1:13" s="5" customFormat="1" ht="18" hidden="1">
      <c r="A161" s="191" t="s">
        <v>129</v>
      </c>
      <c r="B161" s="187" t="s">
        <v>12</v>
      </c>
      <c r="C161" s="188" t="s">
        <v>181</v>
      </c>
      <c r="D161" s="188" t="s">
        <v>14</v>
      </c>
      <c r="E161" s="189" t="s">
        <v>346</v>
      </c>
      <c r="F161" s="184" t="s">
        <v>130</v>
      </c>
      <c r="G161" s="190">
        <v>0</v>
      </c>
      <c r="H161" s="192">
        <v>0</v>
      </c>
      <c r="I161" s="192">
        <v>0</v>
      </c>
      <c r="J161" s="14"/>
    </row>
    <row r="162" spans="1:13" s="14" customFormat="1" ht="18">
      <c r="A162" s="110" t="s">
        <v>188</v>
      </c>
      <c r="B162" s="67" t="s">
        <v>12</v>
      </c>
      <c r="C162" s="85" t="s">
        <v>181</v>
      </c>
      <c r="D162" s="85" t="s">
        <v>16</v>
      </c>
      <c r="E162" s="76"/>
      <c r="F162" s="85"/>
      <c r="G162" s="166">
        <f>G163+G167+G173</f>
        <v>1600</v>
      </c>
      <c r="H162" s="166">
        <f>H163+H167+H173</f>
        <v>1000</v>
      </c>
      <c r="I162" s="166">
        <f>I163+I167+I173</f>
        <v>1000</v>
      </c>
    </row>
    <row r="163" spans="1:13" s="14" customFormat="1" ht="54" hidden="1">
      <c r="A163" s="110" t="s">
        <v>189</v>
      </c>
      <c r="B163" s="7" t="s">
        <v>12</v>
      </c>
      <c r="C163" s="85" t="s">
        <v>181</v>
      </c>
      <c r="D163" s="85" t="s">
        <v>16</v>
      </c>
      <c r="E163" s="76" t="s">
        <v>190</v>
      </c>
      <c r="F163" s="85"/>
      <c r="G163" s="166"/>
      <c r="H163" s="166"/>
      <c r="I163" s="166">
        <f>I164</f>
        <v>0</v>
      </c>
    </row>
    <row r="164" spans="1:13" s="14" customFormat="1" ht="54" hidden="1">
      <c r="A164" s="117" t="s">
        <v>191</v>
      </c>
      <c r="B164" s="7" t="s">
        <v>12</v>
      </c>
      <c r="C164" s="111" t="s">
        <v>181</v>
      </c>
      <c r="D164" s="111" t="s">
        <v>16</v>
      </c>
      <c r="E164" s="76" t="s">
        <v>192</v>
      </c>
      <c r="F164" s="111"/>
      <c r="G164" s="167"/>
      <c r="H164" s="167"/>
      <c r="I164" s="167">
        <f>I165</f>
        <v>0</v>
      </c>
    </row>
    <row r="165" spans="1:13" s="14" customFormat="1" ht="18" hidden="1">
      <c r="A165" s="6" t="s">
        <v>193</v>
      </c>
      <c r="B165" s="7" t="s">
        <v>12</v>
      </c>
      <c r="C165" s="8" t="s">
        <v>181</v>
      </c>
      <c r="D165" s="8" t="s">
        <v>16</v>
      </c>
      <c r="E165" s="68" t="s">
        <v>194</v>
      </c>
      <c r="F165" s="8"/>
      <c r="G165" s="154"/>
      <c r="H165" s="154"/>
      <c r="I165" s="154">
        <f>+I166</f>
        <v>0</v>
      </c>
    </row>
    <row r="166" spans="1:13" s="14" customFormat="1" ht="18" hidden="1">
      <c r="A166" s="69" t="s">
        <v>195</v>
      </c>
      <c r="B166" s="7" t="s">
        <v>12</v>
      </c>
      <c r="C166" s="111" t="s">
        <v>181</v>
      </c>
      <c r="D166" s="111" t="s">
        <v>16</v>
      </c>
      <c r="E166" s="76" t="s">
        <v>194</v>
      </c>
      <c r="F166" s="67" t="s">
        <v>130</v>
      </c>
      <c r="G166" s="152"/>
      <c r="H166" s="152"/>
      <c r="I166" s="152"/>
    </row>
    <row r="167" spans="1:13" s="164" customFormat="1" ht="54" hidden="1">
      <c r="A167" s="69" t="s">
        <v>196</v>
      </c>
      <c r="B167" s="7" t="s">
        <v>12</v>
      </c>
      <c r="C167" s="111" t="s">
        <v>181</v>
      </c>
      <c r="D167" s="111" t="s">
        <v>16</v>
      </c>
      <c r="E167" s="78" t="s">
        <v>197</v>
      </c>
      <c r="F167" s="67"/>
      <c r="G167" s="152"/>
      <c r="H167" s="152"/>
      <c r="I167" s="152">
        <f>I168</f>
        <v>0</v>
      </c>
    </row>
    <row r="168" spans="1:13" s="66" customFormat="1" ht="54" hidden="1">
      <c r="A168" s="69" t="s">
        <v>198</v>
      </c>
      <c r="B168" s="7" t="s">
        <v>12</v>
      </c>
      <c r="C168" s="111" t="s">
        <v>181</v>
      </c>
      <c r="D168" s="111" t="s">
        <v>16</v>
      </c>
      <c r="E168" s="78" t="s">
        <v>199</v>
      </c>
      <c r="F168" s="67"/>
      <c r="G168" s="152"/>
      <c r="H168" s="152"/>
      <c r="I168" s="152">
        <f>I171</f>
        <v>0</v>
      </c>
      <c r="J168" s="370"/>
      <c r="K168" s="371"/>
      <c r="L168" s="371"/>
      <c r="M168" s="371"/>
    </row>
    <row r="169" spans="1:13" s="5" customFormat="1" ht="18" hidden="1">
      <c r="A169" s="75" t="s">
        <v>200</v>
      </c>
      <c r="B169" s="7" t="s">
        <v>12</v>
      </c>
      <c r="C169" s="111" t="s">
        <v>181</v>
      </c>
      <c r="D169" s="111" t="s">
        <v>16</v>
      </c>
      <c r="E169" s="20" t="s">
        <v>201</v>
      </c>
      <c r="F169" s="67"/>
      <c r="G169" s="152"/>
      <c r="H169" s="152"/>
      <c r="I169" s="152"/>
    </row>
    <row r="170" spans="1:13" s="5" customFormat="1" ht="18" hidden="1">
      <c r="A170" s="69" t="s">
        <v>32</v>
      </c>
      <c r="B170" s="7" t="s">
        <v>12</v>
      </c>
      <c r="C170" s="111" t="s">
        <v>181</v>
      </c>
      <c r="D170" s="111" t="s">
        <v>16</v>
      </c>
      <c r="E170" s="20" t="s">
        <v>201</v>
      </c>
      <c r="F170" s="67" t="s">
        <v>33</v>
      </c>
      <c r="G170" s="152"/>
      <c r="H170" s="152"/>
      <c r="I170" s="152"/>
    </row>
    <row r="171" spans="1:13" s="5" customFormat="1" ht="18" hidden="1">
      <c r="A171" s="69" t="s">
        <v>202</v>
      </c>
      <c r="B171" s="7" t="s">
        <v>12</v>
      </c>
      <c r="C171" s="111" t="s">
        <v>181</v>
      </c>
      <c r="D171" s="111" t="s">
        <v>16</v>
      </c>
      <c r="E171" s="78" t="s">
        <v>203</v>
      </c>
      <c r="F171" s="67"/>
      <c r="G171" s="152"/>
      <c r="H171" s="152"/>
      <c r="I171" s="152">
        <f>I172</f>
        <v>0</v>
      </c>
    </row>
    <row r="172" spans="1:13" s="5" customFormat="1" ht="18" hidden="1">
      <c r="A172" s="69" t="s">
        <v>32</v>
      </c>
      <c r="B172" s="7" t="s">
        <v>12</v>
      </c>
      <c r="C172" s="111" t="s">
        <v>181</v>
      </c>
      <c r="D172" s="111" t="s">
        <v>16</v>
      </c>
      <c r="E172" s="78" t="s">
        <v>203</v>
      </c>
      <c r="F172" s="67" t="s">
        <v>33</v>
      </c>
      <c r="G172" s="152"/>
      <c r="H172" s="152"/>
      <c r="I172" s="152"/>
    </row>
    <row r="173" spans="1:13" s="5" customFormat="1" ht="54">
      <c r="A173" s="69" t="s">
        <v>368</v>
      </c>
      <c r="B173" s="7" t="s">
        <v>12</v>
      </c>
      <c r="C173" s="111" t="s">
        <v>181</v>
      </c>
      <c r="D173" s="111" t="s">
        <v>16</v>
      </c>
      <c r="E173" s="116" t="s">
        <v>164</v>
      </c>
      <c r="F173" s="67"/>
      <c r="G173" s="152">
        <f>G174</f>
        <v>1600</v>
      </c>
      <c r="H173" s="152">
        <f>H174</f>
        <v>1000</v>
      </c>
      <c r="I173" s="152">
        <f>I174</f>
        <v>1000</v>
      </c>
    </row>
    <row r="174" spans="1:13" s="5" customFormat="1" ht="72">
      <c r="A174" s="6" t="s">
        <v>204</v>
      </c>
      <c r="B174" s="7" t="s">
        <v>12</v>
      </c>
      <c r="C174" s="111" t="s">
        <v>181</v>
      </c>
      <c r="D174" s="111" t="s">
        <v>16</v>
      </c>
      <c r="E174" s="116" t="s">
        <v>183</v>
      </c>
      <c r="F174" s="67"/>
      <c r="G174" s="152">
        <f>G176</f>
        <v>1600</v>
      </c>
      <c r="H174" s="152">
        <f>H176</f>
        <v>1000</v>
      </c>
      <c r="I174" s="152">
        <f>I176</f>
        <v>1000</v>
      </c>
    </row>
    <row r="175" spans="1:13" s="5" customFormat="1" ht="36">
      <c r="A175" s="6" t="s">
        <v>205</v>
      </c>
      <c r="B175" s="7" t="s">
        <v>12</v>
      </c>
      <c r="C175" s="111" t="s">
        <v>181</v>
      </c>
      <c r="D175" s="111" t="s">
        <v>16</v>
      </c>
      <c r="E175" s="116" t="s">
        <v>206</v>
      </c>
      <c r="F175" s="67"/>
      <c r="G175" s="152">
        <f>G176</f>
        <v>1600</v>
      </c>
      <c r="H175" s="152">
        <f>H176</f>
        <v>1000</v>
      </c>
      <c r="I175" s="152">
        <f>I176</f>
        <v>1000</v>
      </c>
    </row>
    <row r="176" spans="1:13" s="5" customFormat="1" ht="18">
      <c r="A176" s="75" t="s">
        <v>207</v>
      </c>
      <c r="B176" s="7" t="s">
        <v>12</v>
      </c>
      <c r="C176" s="111" t="s">
        <v>181</v>
      </c>
      <c r="D176" s="111" t="s">
        <v>16</v>
      </c>
      <c r="E176" s="116" t="s">
        <v>208</v>
      </c>
      <c r="F176" s="67"/>
      <c r="G176" s="152">
        <f>G177+G178+G182</f>
        <v>1600</v>
      </c>
      <c r="H176" s="152">
        <f>H177+H178</f>
        <v>1000</v>
      </c>
      <c r="I176" s="152">
        <f>I177+I178</f>
        <v>1000</v>
      </c>
    </row>
    <row r="177" spans="1:10" s="5" customFormat="1" ht="18">
      <c r="A177" s="69" t="s">
        <v>32</v>
      </c>
      <c r="B177" s="7" t="s">
        <v>12</v>
      </c>
      <c r="C177" s="111" t="s">
        <v>181</v>
      </c>
      <c r="D177" s="111" t="s">
        <v>16</v>
      </c>
      <c r="E177" s="116" t="s">
        <v>208</v>
      </c>
      <c r="F177" s="67" t="s">
        <v>33</v>
      </c>
      <c r="G177" s="152">
        <v>1600</v>
      </c>
      <c r="H177" s="152">
        <v>1000</v>
      </c>
      <c r="I177" s="152">
        <v>1000</v>
      </c>
    </row>
    <row r="178" spans="1:10" s="5" customFormat="1" ht="18" hidden="1">
      <c r="A178" s="69" t="s">
        <v>34</v>
      </c>
      <c r="B178" s="7" t="s">
        <v>12</v>
      </c>
      <c r="C178" s="111" t="s">
        <v>181</v>
      </c>
      <c r="D178" s="111" t="s">
        <v>16</v>
      </c>
      <c r="E178" s="116" t="s">
        <v>208</v>
      </c>
      <c r="F178" s="67" t="s">
        <v>35</v>
      </c>
      <c r="G178" s="152">
        <v>0</v>
      </c>
      <c r="H178" s="152">
        <v>0</v>
      </c>
      <c r="I178" s="152">
        <v>0</v>
      </c>
    </row>
    <row r="179" spans="1:10" s="5" customFormat="1" ht="72" hidden="1">
      <c r="A179" s="69" t="s">
        <v>209</v>
      </c>
      <c r="B179" s="7" t="s">
        <v>12</v>
      </c>
      <c r="C179" s="111" t="s">
        <v>181</v>
      </c>
      <c r="D179" s="111" t="s">
        <v>16</v>
      </c>
      <c r="E179" s="115" t="s">
        <v>210</v>
      </c>
      <c r="F179" s="67"/>
      <c r="G179" s="152">
        <f>G180</f>
        <v>0</v>
      </c>
      <c r="H179" s="152">
        <f>H180</f>
        <v>0</v>
      </c>
      <c r="I179" s="152">
        <f>I180</f>
        <v>0</v>
      </c>
    </row>
    <row r="180" spans="1:10" s="5" customFormat="1" ht="36" hidden="1">
      <c r="A180" s="79" t="s">
        <v>211</v>
      </c>
      <c r="B180" s="7" t="s">
        <v>12</v>
      </c>
      <c r="C180" s="111" t="s">
        <v>181</v>
      </c>
      <c r="D180" s="111" t="s">
        <v>16</v>
      </c>
      <c r="E180" s="115" t="s">
        <v>212</v>
      </c>
      <c r="F180" s="67"/>
      <c r="G180" s="152">
        <f>G182</f>
        <v>0</v>
      </c>
      <c r="H180" s="152">
        <v>0</v>
      </c>
      <c r="I180" s="152">
        <v>0</v>
      </c>
    </row>
    <row r="181" spans="1:10" s="23" customFormat="1" ht="36" hidden="1">
      <c r="A181" s="114" t="s">
        <v>213</v>
      </c>
      <c r="B181" s="7" t="s">
        <v>12</v>
      </c>
      <c r="C181" s="111" t="s">
        <v>181</v>
      </c>
      <c r="D181" s="111" t="s">
        <v>16</v>
      </c>
      <c r="E181" s="112" t="s">
        <v>214</v>
      </c>
      <c r="F181" s="67"/>
      <c r="G181" s="152">
        <f>G182</f>
        <v>0</v>
      </c>
      <c r="H181" s="152">
        <v>0</v>
      </c>
      <c r="I181" s="152">
        <v>0</v>
      </c>
    </row>
    <row r="182" spans="1:10" s="5" customFormat="1" ht="18" hidden="1">
      <c r="A182" s="113" t="s">
        <v>82</v>
      </c>
      <c r="B182" s="7" t="s">
        <v>12</v>
      </c>
      <c r="C182" s="111" t="s">
        <v>181</v>
      </c>
      <c r="D182" s="111" t="s">
        <v>16</v>
      </c>
      <c r="E182" s="112" t="s">
        <v>214</v>
      </c>
      <c r="F182" s="67" t="s">
        <v>33</v>
      </c>
      <c r="G182" s="152">
        <v>0</v>
      </c>
      <c r="H182" s="152">
        <v>0</v>
      </c>
      <c r="I182" s="152">
        <v>0</v>
      </c>
    </row>
    <row r="183" spans="1:10" s="5" customFormat="1" ht="36" hidden="1">
      <c r="A183" s="69" t="s">
        <v>215</v>
      </c>
      <c r="B183" s="7" t="s">
        <v>12</v>
      </c>
      <c r="C183" s="111" t="s">
        <v>181</v>
      </c>
      <c r="D183" s="111" t="s">
        <v>16</v>
      </c>
      <c r="E183" s="76" t="s">
        <v>216</v>
      </c>
      <c r="F183" s="67"/>
      <c r="G183" s="152"/>
      <c r="H183" s="152"/>
      <c r="I183" s="152">
        <f>I184</f>
        <v>0</v>
      </c>
    </row>
    <row r="184" spans="1:10" s="5" customFormat="1" ht="36" hidden="1">
      <c r="A184" s="69" t="s">
        <v>217</v>
      </c>
      <c r="B184" s="7" t="s">
        <v>12</v>
      </c>
      <c r="C184" s="111" t="s">
        <v>181</v>
      </c>
      <c r="D184" s="111" t="s">
        <v>16</v>
      </c>
      <c r="E184" s="76" t="s">
        <v>79</v>
      </c>
      <c r="F184" s="67"/>
      <c r="G184" s="152"/>
      <c r="H184" s="152"/>
      <c r="I184" s="152">
        <f>I185</f>
        <v>0</v>
      </c>
      <c r="J184" s="24"/>
    </row>
    <row r="185" spans="1:10" s="5" customFormat="1" ht="36" hidden="1">
      <c r="A185" s="73" t="s">
        <v>218</v>
      </c>
      <c r="B185" s="7" t="s">
        <v>12</v>
      </c>
      <c r="C185" s="111" t="s">
        <v>181</v>
      </c>
      <c r="D185" s="111" t="s">
        <v>16</v>
      </c>
      <c r="E185" s="76" t="s">
        <v>219</v>
      </c>
      <c r="F185" s="67"/>
      <c r="G185" s="152"/>
      <c r="H185" s="152"/>
      <c r="I185" s="152">
        <f>I186+I187</f>
        <v>0</v>
      </c>
      <c r="J185" s="24"/>
    </row>
    <row r="186" spans="1:10" s="5" customFormat="1" ht="18" hidden="1">
      <c r="A186" s="69" t="s">
        <v>32</v>
      </c>
      <c r="B186" s="7" t="s">
        <v>12</v>
      </c>
      <c r="C186" s="111" t="s">
        <v>181</v>
      </c>
      <c r="D186" s="111" t="s">
        <v>16</v>
      </c>
      <c r="E186" s="78" t="s">
        <v>220</v>
      </c>
      <c r="F186" s="67" t="s">
        <v>33</v>
      </c>
      <c r="G186" s="152"/>
      <c r="H186" s="152"/>
      <c r="I186" s="152"/>
      <c r="J186" s="24"/>
    </row>
    <row r="187" spans="1:10" s="14" customFormat="1" ht="18">
      <c r="A187" s="69" t="s">
        <v>34</v>
      </c>
      <c r="B187" s="7" t="s">
        <v>12</v>
      </c>
      <c r="C187" s="111" t="s">
        <v>181</v>
      </c>
      <c r="D187" s="111" t="s">
        <v>16</v>
      </c>
      <c r="E187" s="78" t="s">
        <v>221</v>
      </c>
      <c r="F187" s="67" t="s">
        <v>35</v>
      </c>
      <c r="G187" s="152"/>
      <c r="H187" s="152"/>
      <c r="I187" s="152"/>
      <c r="J187" s="22"/>
    </row>
    <row r="188" spans="1:10" s="14" customFormat="1" ht="105.75" customHeight="1">
      <c r="A188" s="110" t="s">
        <v>222</v>
      </c>
      <c r="B188" s="67" t="s">
        <v>12</v>
      </c>
      <c r="C188" s="85" t="s">
        <v>181</v>
      </c>
      <c r="D188" s="85" t="s">
        <v>89</v>
      </c>
      <c r="E188" s="76"/>
      <c r="F188" s="85"/>
      <c r="G188" s="166">
        <f>G189</f>
        <v>68330</v>
      </c>
      <c r="H188" s="166">
        <v>0</v>
      </c>
      <c r="I188" s="166">
        <v>0</v>
      </c>
      <c r="J188" s="22"/>
    </row>
    <row r="189" spans="1:10" s="14" customFormat="1" ht="54">
      <c r="A189" s="69" t="s">
        <v>368</v>
      </c>
      <c r="B189" s="7" t="s">
        <v>12</v>
      </c>
      <c r="C189" s="85" t="s">
        <v>181</v>
      </c>
      <c r="D189" s="85" t="s">
        <v>89</v>
      </c>
      <c r="E189" s="68" t="s">
        <v>164</v>
      </c>
      <c r="F189" s="85"/>
      <c r="G189" s="166">
        <f>+G190</f>
        <v>68330</v>
      </c>
      <c r="H189" s="166">
        <f>+H190</f>
        <v>0</v>
      </c>
      <c r="I189" s="166">
        <f>+I190</f>
        <v>0</v>
      </c>
      <c r="J189" s="22"/>
    </row>
    <row r="190" spans="1:10" s="14" customFormat="1" ht="72">
      <c r="A190" s="6" t="s">
        <v>223</v>
      </c>
      <c r="B190" s="7" t="s">
        <v>12</v>
      </c>
      <c r="C190" s="8" t="s">
        <v>181</v>
      </c>
      <c r="D190" s="8" t="s">
        <v>89</v>
      </c>
      <c r="E190" s="68" t="s">
        <v>183</v>
      </c>
      <c r="F190" s="8"/>
      <c r="G190" s="154">
        <f>G194+G198+G201+G206+G191</f>
        <v>68330</v>
      </c>
      <c r="H190" s="154">
        <f>H194+H198+H201+H206</f>
        <v>0</v>
      </c>
      <c r="I190" s="154">
        <f>I194+I198+I201+I206</f>
        <v>0</v>
      </c>
      <c r="J190" s="22"/>
    </row>
    <row r="191" spans="1:10" s="11" customFormat="1" ht="0.75" customHeight="1">
      <c r="A191" s="109" t="s">
        <v>224</v>
      </c>
      <c r="B191" s="25" t="s">
        <v>12</v>
      </c>
      <c r="C191" s="26" t="s">
        <v>181</v>
      </c>
      <c r="D191" s="27" t="s">
        <v>89</v>
      </c>
      <c r="E191" s="108" t="s">
        <v>225</v>
      </c>
      <c r="F191" s="107"/>
      <c r="G191" s="154">
        <f>G192</f>
        <v>0</v>
      </c>
      <c r="H191" s="154">
        <f t="shared" ref="H191:I192" si="17">H192</f>
        <v>0</v>
      </c>
      <c r="I191" s="154">
        <f t="shared" si="17"/>
        <v>0</v>
      </c>
    </row>
    <row r="192" spans="1:10" s="11" customFormat="1" ht="18" hidden="1">
      <c r="A192" s="103" t="s">
        <v>226</v>
      </c>
      <c r="B192" s="7" t="s">
        <v>12</v>
      </c>
      <c r="C192" s="8" t="s">
        <v>181</v>
      </c>
      <c r="D192" s="28" t="s">
        <v>89</v>
      </c>
      <c r="E192" s="104" t="s">
        <v>227</v>
      </c>
      <c r="F192" s="106"/>
      <c r="G192" s="154">
        <f>G193</f>
        <v>0</v>
      </c>
      <c r="H192" s="154">
        <f t="shared" si="17"/>
        <v>0</v>
      </c>
      <c r="I192" s="154">
        <f t="shared" si="17"/>
        <v>0</v>
      </c>
    </row>
    <row r="193" spans="1:10" s="11" customFormat="1" ht="18" hidden="1">
      <c r="A193" s="105" t="s">
        <v>82</v>
      </c>
      <c r="B193" s="7" t="s">
        <v>12</v>
      </c>
      <c r="C193" s="8" t="s">
        <v>181</v>
      </c>
      <c r="D193" s="28" t="s">
        <v>89</v>
      </c>
      <c r="E193" s="104" t="s">
        <v>228</v>
      </c>
      <c r="F193" s="67" t="s">
        <v>33</v>
      </c>
      <c r="G193" s="154">
        <v>0</v>
      </c>
      <c r="H193" s="154">
        <v>0</v>
      </c>
      <c r="I193" s="154">
        <v>0</v>
      </c>
    </row>
    <row r="194" spans="1:10" s="14" customFormat="1" ht="18">
      <c r="A194" s="69" t="s">
        <v>229</v>
      </c>
      <c r="B194" s="7" t="s">
        <v>12</v>
      </c>
      <c r="C194" s="8" t="s">
        <v>181</v>
      </c>
      <c r="D194" s="8" t="s">
        <v>89</v>
      </c>
      <c r="E194" s="68" t="s">
        <v>230</v>
      </c>
      <c r="F194" s="8"/>
      <c r="G194" s="154">
        <f>G195</f>
        <v>24880</v>
      </c>
      <c r="H194" s="154">
        <f>H195</f>
        <v>0</v>
      </c>
      <c r="I194" s="154">
        <f>I195</f>
        <v>0</v>
      </c>
      <c r="J194" s="22"/>
    </row>
    <row r="195" spans="1:10" s="14" customFormat="1" ht="18">
      <c r="A195" s="6" t="s">
        <v>231</v>
      </c>
      <c r="B195" s="7" t="s">
        <v>12</v>
      </c>
      <c r="C195" s="8" t="s">
        <v>181</v>
      </c>
      <c r="D195" s="8" t="s">
        <v>89</v>
      </c>
      <c r="E195" s="68" t="s">
        <v>232</v>
      </c>
      <c r="F195" s="8"/>
      <c r="G195" s="154">
        <f>SUM(G196:G197)</f>
        <v>24880</v>
      </c>
      <c r="H195" s="154">
        <f>SUM(H196:H197)</f>
        <v>0</v>
      </c>
      <c r="I195" s="154">
        <f>SUM(I196:I197)</f>
        <v>0</v>
      </c>
      <c r="J195" s="22"/>
    </row>
    <row r="196" spans="1:10" s="5" customFormat="1" ht="18">
      <c r="A196" s="69" t="s">
        <v>32</v>
      </c>
      <c r="B196" s="7" t="s">
        <v>12</v>
      </c>
      <c r="C196" s="8" t="s">
        <v>181</v>
      </c>
      <c r="D196" s="8" t="s">
        <v>89</v>
      </c>
      <c r="E196" s="68" t="s">
        <v>232</v>
      </c>
      <c r="F196" s="8" t="s">
        <v>33</v>
      </c>
      <c r="G196" s="154">
        <v>24880</v>
      </c>
      <c r="H196" s="154">
        <v>0</v>
      </c>
      <c r="I196" s="154">
        <v>0</v>
      </c>
    </row>
    <row r="197" spans="1:10" s="5" customFormat="1" ht="18">
      <c r="A197" s="69" t="s">
        <v>34</v>
      </c>
      <c r="B197" s="7" t="s">
        <v>12</v>
      </c>
      <c r="C197" s="8" t="s">
        <v>181</v>
      </c>
      <c r="D197" s="8" t="s">
        <v>89</v>
      </c>
      <c r="E197" s="68" t="s">
        <v>232</v>
      </c>
      <c r="F197" s="8" t="s">
        <v>35</v>
      </c>
      <c r="G197" s="154">
        <v>0</v>
      </c>
      <c r="H197" s="154"/>
      <c r="I197" s="154"/>
    </row>
    <row r="198" spans="1:10" s="16" customFormat="1" ht="18">
      <c r="A198" s="69" t="s">
        <v>233</v>
      </c>
      <c r="B198" s="7" t="s">
        <v>12</v>
      </c>
      <c r="C198" s="8" t="s">
        <v>181</v>
      </c>
      <c r="D198" s="8" t="s">
        <v>89</v>
      </c>
      <c r="E198" s="68" t="s">
        <v>234</v>
      </c>
      <c r="F198" s="8"/>
      <c r="G198" s="154">
        <f t="shared" ref="G198:I199" si="18">G199</f>
        <v>0</v>
      </c>
      <c r="H198" s="154">
        <f t="shared" si="18"/>
        <v>0</v>
      </c>
      <c r="I198" s="154">
        <f t="shared" si="18"/>
        <v>0</v>
      </c>
    </row>
    <row r="199" spans="1:10" s="164" customFormat="1" ht="18">
      <c r="A199" s="6" t="s">
        <v>231</v>
      </c>
      <c r="B199" s="7" t="s">
        <v>12</v>
      </c>
      <c r="C199" s="8" t="s">
        <v>181</v>
      </c>
      <c r="D199" s="8" t="s">
        <v>89</v>
      </c>
      <c r="E199" s="68" t="s">
        <v>235</v>
      </c>
      <c r="F199" s="8"/>
      <c r="G199" s="154">
        <f t="shared" si="18"/>
        <v>0</v>
      </c>
      <c r="H199" s="154">
        <f t="shared" si="18"/>
        <v>0</v>
      </c>
      <c r="I199" s="154">
        <f t="shared" si="18"/>
        <v>0</v>
      </c>
    </row>
    <row r="200" spans="1:10" s="14" customFormat="1" ht="17.25" customHeight="1">
      <c r="A200" s="69" t="s">
        <v>32</v>
      </c>
      <c r="B200" s="7" t="s">
        <v>12</v>
      </c>
      <c r="C200" s="8" t="s">
        <v>181</v>
      </c>
      <c r="D200" s="8" t="s">
        <v>89</v>
      </c>
      <c r="E200" s="68" t="s">
        <v>235</v>
      </c>
      <c r="F200" s="8" t="s">
        <v>33</v>
      </c>
      <c r="G200" s="154"/>
      <c r="H200" s="154"/>
      <c r="I200" s="154"/>
    </row>
    <row r="201" spans="1:10" s="14" customFormat="1" ht="18" hidden="1">
      <c r="A201" s="79" t="s">
        <v>236</v>
      </c>
      <c r="B201" s="7" t="s">
        <v>12</v>
      </c>
      <c r="C201" s="8" t="s">
        <v>181</v>
      </c>
      <c r="D201" s="8" t="s">
        <v>89</v>
      </c>
      <c r="E201" s="68" t="s">
        <v>234</v>
      </c>
      <c r="F201" s="8"/>
      <c r="G201" s="154"/>
      <c r="H201" s="154"/>
      <c r="I201" s="154">
        <f>I202+I204</f>
        <v>0</v>
      </c>
    </row>
    <row r="202" spans="1:10" s="14" customFormat="1" ht="18" hidden="1">
      <c r="A202" s="103" t="s">
        <v>231</v>
      </c>
      <c r="B202" s="7" t="s">
        <v>12</v>
      </c>
      <c r="C202" s="8" t="s">
        <v>181</v>
      </c>
      <c r="D202" s="8" t="s">
        <v>89</v>
      </c>
      <c r="E202" s="68" t="s">
        <v>235</v>
      </c>
      <c r="F202" s="8"/>
      <c r="G202" s="154"/>
      <c r="H202" s="154"/>
      <c r="I202" s="154">
        <f>I203</f>
        <v>0</v>
      </c>
    </row>
    <row r="203" spans="1:10" s="14" customFormat="1" ht="18" hidden="1">
      <c r="A203" s="77" t="s">
        <v>82</v>
      </c>
      <c r="B203" s="7" t="s">
        <v>12</v>
      </c>
      <c r="C203" s="8" t="s">
        <v>181</v>
      </c>
      <c r="D203" s="8" t="s">
        <v>89</v>
      </c>
      <c r="E203" s="68" t="s">
        <v>235</v>
      </c>
      <c r="F203" s="8" t="s">
        <v>33</v>
      </c>
      <c r="G203" s="154"/>
      <c r="H203" s="154"/>
      <c r="I203" s="154"/>
    </row>
    <row r="204" spans="1:10" s="14" customFormat="1" ht="36" hidden="1">
      <c r="A204" s="69" t="s">
        <v>237</v>
      </c>
      <c r="B204" s="7" t="s">
        <v>12</v>
      </c>
      <c r="C204" s="8" t="s">
        <v>181</v>
      </c>
      <c r="D204" s="8" t="s">
        <v>89</v>
      </c>
      <c r="E204" s="68" t="s">
        <v>235</v>
      </c>
      <c r="F204" s="8"/>
      <c r="G204" s="154"/>
      <c r="H204" s="154"/>
      <c r="I204" s="154">
        <f>I205</f>
        <v>0</v>
      </c>
    </row>
    <row r="205" spans="1:10" s="14" customFormat="1" ht="18" hidden="1">
      <c r="A205" s="69" t="s">
        <v>32</v>
      </c>
      <c r="B205" s="7" t="s">
        <v>12</v>
      </c>
      <c r="C205" s="8" t="s">
        <v>181</v>
      </c>
      <c r="D205" s="8" t="s">
        <v>89</v>
      </c>
      <c r="E205" s="68" t="s">
        <v>235</v>
      </c>
      <c r="F205" s="8" t="s">
        <v>33</v>
      </c>
      <c r="G205" s="154"/>
      <c r="H205" s="154"/>
      <c r="I205" s="154"/>
    </row>
    <row r="206" spans="1:10" s="14" customFormat="1" ht="36">
      <c r="A206" s="69" t="s">
        <v>238</v>
      </c>
      <c r="B206" s="7" t="s">
        <v>12</v>
      </c>
      <c r="C206" s="8" t="s">
        <v>181</v>
      </c>
      <c r="D206" s="8" t="s">
        <v>89</v>
      </c>
      <c r="E206" s="68" t="s">
        <v>239</v>
      </c>
      <c r="F206" s="8"/>
      <c r="G206" s="154">
        <f>G207</f>
        <v>43450</v>
      </c>
      <c r="H206" s="154">
        <f>H207</f>
        <v>0</v>
      </c>
      <c r="I206" s="154">
        <f>I207</f>
        <v>0</v>
      </c>
      <c r="J206" s="22"/>
    </row>
    <row r="207" spans="1:10" s="14" customFormat="1" ht="18">
      <c r="A207" s="6" t="s">
        <v>231</v>
      </c>
      <c r="B207" s="7" t="s">
        <v>12</v>
      </c>
      <c r="C207" s="8" t="s">
        <v>181</v>
      </c>
      <c r="D207" s="8" t="s">
        <v>89</v>
      </c>
      <c r="E207" s="68" t="s">
        <v>240</v>
      </c>
      <c r="F207" s="8"/>
      <c r="G207" s="154">
        <f>G208+G209</f>
        <v>43450</v>
      </c>
      <c r="H207" s="154">
        <f>H208+H209</f>
        <v>0</v>
      </c>
      <c r="I207" s="154">
        <f>I208+I209</f>
        <v>0</v>
      </c>
      <c r="J207" s="22"/>
    </row>
    <row r="208" spans="1:10" s="14" customFormat="1" ht="18">
      <c r="A208" s="69" t="s">
        <v>32</v>
      </c>
      <c r="B208" s="7" t="s">
        <v>12</v>
      </c>
      <c r="C208" s="8" t="s">
        <v>181</v>
      </c>
      <c r="D208" s="8" t="s">
        <v>89</v>
      </c>
      <c r="E208" s="68" t="s">
        <v>240</v>
      </c>
      <c r="F208" s="8" t="s">
        <v>33</v>
      </c>
      <c r="G208" s="154">
        <v>43450</v>
      </c>
      <c r="H208" s="154">
        <v>0</v>
      </c>
      <c r="I208" s="154">
        <v>0</v>
      </c>
      <c r="J208" s="22"/>
    </row>
    <row r="209" spans="1:10" s="14" customFormat="1" ht="17.25" customHeight="1">
      <c r="A209" s="69" t="s">
        <v>34</v>
      </c>
      <c r="B209" s="7" t="s">
        <v>12</v>
      </c>
      <c r="C209" s="8" t="s">
        <v>181</v>
      </c>
      <c r="D209" s="8" t="s">
        <v>89</v>
      </c>
      <c r="E209" s="68" t="s">
        <v>240</v>
      </c>
      <c r="F209" s="8" t="s">
        <v>35</v>
      </c>
      <c r="G209" s="154"/>
      <c r="H209" s="154"/>
      <c r="I209" s="154"/>
      <c r="J209" s="22"/>
    </row>
    <row r="210" spans="1:10" s="14" customFormat="1" ht="54" hidden="1">
      <c r="A210" s="69" t="s">
        <v>241</v>
      </c>
      <c r="B210" s="7" t="s">
        <v>12</v>
      </c>
      <c r="C210" s="8" t="s">
        <v>181</v>
      </c>
      <c r="D210" s="8" t="s">
        <v>89</v>
      </c>
      <c r="E210" s="68" t="s">
        <v>242</v>
      </c>
      <c r="F210" s="8"/>
      <c r="G210" s="154">
        <f>G211+G217</f>
        <v>0</v>
      </c>
      <c r="H210" s="154">
        <f>H211+H217</f>
        <v>0</v>
      </c>
      <c r="I210" s="154">
        <f>I211+I217</f>
        <v>0</v>
      </c>
      <c r="J210" s="22"/>
    </row>
    <row r="211" spans="1:10" s="14" customFormat="1" ht="54" hidden="1">
      <c r="A211" s="69" t="s">
        <v>243</v>
      </c>
      <c r="B211" s="7" t="s">
        <v>12</v>
      </c>
      <c r="C211" s="8" t="s">
        <v>181</v>
      </c>
      <c r="D211" s="8" t="s">
        <v>89</v>
      </c>
      <c r="E211" s="68" t="s">
        <v>244</v>
      </c>
      <c r="F211" s="8"/>
      <c r="G211" s="154">
        <f t="shared" ref="G211:I212" si="19">G212</f>
        <v>0</v>
      </c>
      <c r="H211" s="154">
        <f t="shared" si="19"/>
        <v>0</v>
      </c>
      <c r="I211" s="154">
        <f t="shared" si="19"/>
        <v>0</v>
      </c>
      <c r="J211" s="22"/>
    </row>
    <row r="212" spans="1:10" s="14" customFormat="1" ht="18" hidden="1">
      <c r="A212" s="79" t="s">
        <v>245</v>
      </c>
      <c r="B212" s="7" t="s">
        <v>12</v>
      </c>
      <c r="C212" s="8" t="s">
        <v>181</v>
      </c>
      <c r="D212" s="8" t="s">
        <v>89</v>
      </c>
      <c r="E212" s="68" t="s">
        <v>246</v>
      </c>
      <c r="F212" s="8"/>
      <c r="G212" s="154">
        <f t="shared" si="19"/>
        <v>0</v>
      </c>
      <c r="H212" s="154">
        <f t="shared" si="19"/>
        <v>0</v>
      </c>
      <c r="I212" s="154">
        <f t="shared" si="19"/>
        <v>0</v>
      </c>
    </row>
    <row r="213" spans="1:10" s="14" customFormat="1" ht="18" hidden="1">
      <c r="A213" s="69" t="s">
        <v>32</v>
      </c>
      <c r="B213" s="7" t="s">
        <v>12</v>
      </c>
      <c r="C213" s="8" t="s">
        <v>181</v>
      </c>
      <c r="D213" s="8" t="s">
        <v>89</v>
      </c>
      <c r="E213" s="68" t="s">
        <v>246</v>
      </c>
      <c r="F213" s="8" t="s">
        <v>33</v>
      </c>
      <c r="G213" s="154">
        <v>0</v>
      </c>
      <c r="H213" s="154">
        <v>0</v>
      </c>
      <c r="I213" s="154">
        <v>0</v>
      </c>
    </row>
    <row r="214" spans="1:10" s="5" customFormat="1" ht="36" hidden="1">
      <c r="A214" s="102" t="s">
        <v>247</v>
      </c>
      <c r="B214" s="29" t="s">
        <v>12</v>
      </c>
      <c r="C214" s="30" t="s">
        <v>181</v>
      </c>
      <c r="D214" s="30" t="s">
        <v>89</v>
      </c>
      <c r="E214" s="101" t="s">
        <v>248</v>
      </c>
      <c r="F214" s="30"/>
      <c r="G214" s="193">
        <f>G215</f>
        <v>0</v>
      </c>
      <c r="H214" s="193"/>
      <c r="I214" s="193"/>
    </row>
    <row r="215" spans="1:10" s="5" customFormat="1" ht="36" hidden="1">
      <c r="A215" s="100" t="s">
        <v>249</v>
      </c>
      <c r="B215" s="31" t="s">
        <v>12</v>
      </c>
      <c r="C215" s="32" t="s">
        <v>181</v>
      </c>
      <c r="D215" s="32" t="s">
        <v>89</v>
      </c>
      <c r="E215" s="98" t="s">
        <v>250</v>
      </c>
      <c r="F215" s="32"/>
      <c r="G215" s="194">
        <f>G216</f>
        <v>0</v>
      </c>
      <c r="H215" s="194"/>
      <c r="I215" s="194"/>
    </row>
    <row r="216" spans="1:10" s="5" customFormat="1" ht="18" hidden="1">
      <c r="A216" s="99" t="s">
        <v>82</v>
      </c>
      <c r="B216" s="31" t="s">
        <v>12</v>
      </c>
      <c r="C216" s="32" t="s">
        <v>181</v>
      </c>
      <c r="D216" s="32" t="s">
        <v>89</v>
      </c>
      <c r="E216" s="98" t="s">
        <v>250</v>
      </c>
      <c r="F216" s="32" t="s">
        <v>33</v>
      </c>
      <c r="G216" s="194">
        <v>0</v>
      </c>
      <c r="H216" s="194"/>
      <c r="I216" s="194"/>
    </row>
    <row r="217" spans="1:10" s="5" customFormat="1" ht="36" hidden="1">
      <c r="A217" s="102" t="s">
        <v>251</v>
      </c>
      <c r="B217" s="29" t="s">
        <v>12</v>
      </c>
      <c r="C217" s="30" t="s">
        <v>181</v>
      </c>
      <c r="D217" s="30" t="s">
        <v>89</v>
      </c>
      <c r="E217" s="101" t="s">
        <v>252</v>
      </c>
      <c r="F217" s="30"/>
      <c r="G217" s="193">
        <f t="shared" ref="G217:I218" si="20">G218</f>
        <v>0</v>
      </c>
      <c r="H217" s="193">
        <f t="shared" si="20"/>
        <v>0</v>
      </c>
      <c r="I217" s="193">
        <f t="shared" si="20"/>
        <v>0</v>
      </c>
    </row>
    <row r="218" spans="1:10" s="5" customFormat="1" ht="36" hidden="1">
      <c r="A218" s="100" t="s">
        <v>249</v>
      </c>
      <c r="B218" s="31" t="s">
        <v>12</v>
      </c>
      <c r="C218" s="32" t="s">
        <v>181</v>
      </c>
      <c r="D218" s="32" t="s">
        <v>89</v>
      </c>
      <c r="E218" s="98" t="s">
        <v>253</v>
      </c>
      <c r="F218" s="32"/>
      <c r="G218" s="194">
        <f t="shared" si="20"/>
        <v>0</v>
      </c>
      <c r="H218" s="194">
        <f t="shared" si="20"/>
        <v>0</v>
      </c>
      <c r="I218" s="194">
        <f t="shared" si="20"/>
        <v>0</v>
      </c>
    </row>
    <row r="219" spans="1:10" s="5" customFormat="1" ht="34.5" hidden="1" customHeight="1">
      <c r="A219" s="99" t="s">
        <v>82</v>
      </c>
      <c r="B219" s="31" t="s">
        <v>12</v>
      </c>
      <c r="C219" s="32" t="s">
        <v>181</v>
      </c>
      <c r="D219" s="32" t="s">
        <v>89</v>
      </c>
      <c r="E219" s="98" t="s">
        <v>253</v>
      </c>
      <c r="F219" s="32" t="s">
        <v>33</v>
      </c>
      <c r="G219" s="194">
        <v>0</v>
      </c>
      <c r="H219" s="194">
        <v>0</v>
      </c>
      <c r="I219" s="194">
        <v>0</v>
      </c>
    </row>
    <row r="220" spans="1:10" s="5" customFormat="1" ht="18" hidden="1">
      <c r="A220" s="84" t="s">
        <v>254</v>
      </c>
      <c r="B220" s="12" t="s">
        <v>12</v>
      </c>
      <c r="C220" s="78" t="s">
        <v>255</v>
      </c>
      <c r="D220" s="78"/>
      <c r="E220" s="76"/>
      <c r="F220" s="78"/>
      <c r="G220" s="151" t="e">
        <f t="shared" ref="G220:I221" si="21">+G221</f>
        <v>#REF!</v>
      </c>
      <c r="H220" s="151" t="e">
        <f t="shared" si="21"/>
        <v>#REF!</v>
      </c>
      <c r="I220" s="151">
        <f t="shared" si="21"/>
        <v>0</v>
      </c>
    </row>
    <row r="221" spans="1:10" s="5" customFormat="1" ht="18" hidden="1">
      <c r="A221" s="97" t="s">
        <v>256</v>
      </c>
      <c r="B221" s="96" t="s">
        <v>12</v>
      </c>
      <c r="C221" s="94" t="s">
        <v>255</v>
      </c>
      <c r="D221" s="94" t="s">
        <v>14</v>
      </c>
      <c r="E221" s="95"/>
      <c r="F221" s="94"/>
      <c r="G221" s="195" t="e">
        <f t="shared" si="21"/>
        <v>#REF!</v>
      </c>
      <c r="H221" s="195" t="e">
        <f t="shared" si="21"/>
        <v>#REF!</v>
      </c>
      <c r="I221" s="195">
        <f t="shared" si="21"/>
        <v>0</v>
      </c>
    </row>
    <row r="222" spans="1:10" s="5" customFormat="1" ht="54" hidden="1">
      <c r="A222" s="69" t="s">
        <v>354</v>
      </c>
      <c r="B222" s="7" t="s">
        <v>12</v>
      </c>
      <c r="C222" s="67" t="s">
        <v>255</v>
      </c>
      <c r="D222" s="67" t="s">
        <v>14</v>
      </c>
      <c r="E222" s="76" t="s">
        <v>257</v>
      </c>
      <c r="F222" s="78"/>
      <c r="G222" s="151" t="e">
        <f>G223+G238</f>
        <v>#REF!</v>
      </c>
      <c r="H222" s="151" t="e">
        <f>H223+H238</f>
        <v>#REF!</v>
      </c>
      <c r="I222" s="151">
        <f>I223+I238</f>
        <v>0</v>
      </c>
    </row>
    <row r="223" spans="1:10" s="5" customFormat="1" ht="54" hidden="1">
      <c r="A223" s="91" t="s">
        <v>355</v>
      </c>
      <c r="B223" s="7" t="s">
        <v>12</v>
      </c>
      <c r="C223" s="67" t="s">
        <v>255</v>
      </c>
      <c r="D223" s="67" t="s">
        <v>14</v>
      </c>
      <c r="E223" s="76" t="s">
        <v>258</v>
      </c>
      <c r="F223" s="67"/>
      <c r="G223" s="151" t="e">
        <f>G224</f>
        <v>#REF!</v>
      </c>
      <c r="H223" s="151" t="e">
        <f>H224</f>
        <v>#REF!</v>
      </c>
      <c r="I223" s="151">
        <f>I224</f>
        <v>0</v>
      </c>
    </row>
    <row r="224" spans="1:10" s="5" customFormat="1" ht="36" hidden="1">
      <c r="A224" s="79" t="s">
        <v>259</v>
      </c>
      <c r="B224" s="7" t="s">
        <v>12</v>
      </c>
      <c r="C224" s="67" t="s">
        <v>255</v>
      </c>
      <c r="D224" s="67" t="s">
        <v>14</v>
      </c>
      <c r="E224" s="76" t="s">
        <v>260</v>
      </c>
      <c r="F224" s="67"/>
      <c r="G224" s="151" t="e">
        <f>G225+G234+G236+G230+G228+G232</f>
        <v>#REF!</v>
      </c>
      <c r="H224" s="151" t="e">
        <f>H225+H234+H236+H230+H228+H232</f>
        <v>#REF!</v>
      </c>
      <c r="I224" s="151">
        <f>I225+I234+I236+I230+I228+I232</f>
        <v>0</v>
      </c>
    </row>
    <row r="225" spans="1:10" s="16" customFormat="1" ht="18" hidden="1">
      <c r="A225" s="69" t="s">
        <v>80</v>
      </c>
      <c r="B225" s="7" t="s">
        <v>12</v>
      </c>
      <c r="C225" s="67" t="s">
        <v>255</v>
      </c>
      <c r="D225" s="67" t="s">
        <v>14</v>
      </c>
      <c r="E225" s="76" t="s">
        <v>261</v>
      </c>
      <c r="F225" s="67"/>
      <c r="G225" s="151" t="e">
        <f>#REF!+G227+G226</f>
        <v>#REF!</v>
      </c>
      <c r="H225" s="151" t="e">
        <f>#REF!+H227</f>
        <v>#REF!</v>
      </c>
      <c r="I225" s="151">
        <f>SUM(I227:I227)</f>
        <v>0</v>
      </c>
    </row>
    <row r="226" spans="1:10" s="66" customFormat="1" ht="46.8" hidden="1">
      <c r="A226" s="196" t="s">
        <v>23</v>
      </c>
      <c r="B226" s="7" t="s">
        <v>12</v>
      </c>
      <c r="C226" s="67" t="s">
        <v>255</v>
      </c>
      <c r="D226" s="67" t="s">
        <v>14</v>
      </c>
      <c r="E226" s="76" t="s">
        <v>261</v>
      </c>
      <c r="F226" s="8" t="s">
        <v>24</v>
      </c>
      <c r="G226" s="152">
        <v>0</v>
      </c>
      <c r="H226" s="152"/>
      <c r="I226" s="152"/>
    </row>
    <row r="227" spans="1:10" s="14" customFormat="1" ht="18" hidden="1">
      <c r="A227" s="69" t="s">
        <v>34</v>
      </c>
      <c r="B227" s="7" t="s">
        <v>12</v>
      </c>
      <c r="C227" s="67" t="s">
        <v>255</v>
      </c>
      <c r="D227" s="67" t="s">
        <v>14</v>
      </c>
      <c r="E227" s="76" t="s">
        <v>261</v>
      </c>
      <c r="F227" s="67" t="s">
        <v>35</v>
      </c>
      <c r="G227" s="152">
        <v>0</v>
      </c>
      <c r="H227" s="152"/>
      <c r="I227" s="152"/>
    </row>
    <row r="228" spans="1:10" s="14" customFormat="1" ht="18" hidden="1">
      <c r="A228" s="33" t="s">
        <v>262</v>
      </c>
      <c r="B228" s="34" t="s">
        <v>12</v>
      </c>
      <c r="C228" s="35" t="s">
        <v>255</v>
      </c>
      <c r="D228" s="35" t="s">
        <v>14</v>
      </c>
      <c r="E228" s="76" t="s">
        <v>263</v>
      </c>
      <c r="F228" s="35"/>
      <c r="G228" s="152">
        <f>G229</f>
        <v>0</v>
      </c>
      <c r="H228" s="152">
        <f>H229</f>
        <v>0</v>
      </c>
      <c r="I228" s="152">
        <f>I229</f>
        <v>0</v>
      </c>
    </row>
    <row r="229" spans="1:10" s="14" customFormat="1" ht="18" hidden="1">
      <c r="A229" s="36" t="s">
        <v>82</v>
      </c>
      <c r="B229" s="34" t="s">
        <v>12</v>
      </c>
      <c r="C229" s="35" t="s">
        <v>255</v>
      </c>
      <c r="D229" s="35" t="s">
        <v>14</v>
      </c>
      <c r="E229" s="76" t="s">
        <v>263</v>
      </c>
      <c r="F229" s="35" t="s">
        <v>33</v>
      </c>
      <c r="G229" s="152">
        <v>0</v>
      </c>
      <c r="H229" s="152">
        <v>0</v>
      </c>
      <c r="I229" s="152">
        <v>0</v>
      </c>
    </row>
    <row r="230" spans="1:10" s="14" customFormat="1" ht="18" hidden="1">
      <c r="A230" s="33" t="s">
        <v>262</v>
      </c>
      <c r="B230" s="34" t="s">
        <v>12</v>
      </c>
      <c r="C230" s="35" t="s">
        <v>255</v>
      </c>
      <c r="D230" s="35" t="s">
        <v>14</v>
      </c>
      <c r="E230" s="76" t="s">
        <v>264</v>
      </c>
      <c r="F230" s="35"/>
      <c r="G230" s="152">
        <f>G231</f>
        <v>0</v>
      </c>
      <c r="H230" s="152">
        <f>H231</f>
        <v>0</v>
      </c>
      <c r="I230" s="152">
        <f>I231</f>
        <v>0</v>
      </c>
    </row>
    <row r="231" spans="1:10" s="14" customFormat="1" ht="18" hidden="1">
      <c r="A231" s="36" t="s">
        <v>82</v>
      </c>
      <c r="B231" s="34" t="s">
        <v>12</v>
      </c>
      <c r="C231" s="35" t="s">
        <v>255</v>
      </c>
      <c r="D231" s="35" t="s">
        <v>14</v>
      </c>
      <c r="E231" s="76" t="s">
        <v>264</v>
      </c>
      <c r="F231" s="35" t="s">
        <v>33</v>
      </c>
      <c r="G231" s="152"/>
      <c r="H231" s="152">
        <v>0</v>
      </c>
      <c r="I231" s="152">
        <v>0</v>
      </c>
    </row>
    <row r="232" spans="1:10" s="155" customFormat="1" ht="36" hidden="1">
      <c r="A232" s="37" t="s">
        <v>265</v>
      </c>
      <c r="B232" s="34" t="s">
        <v>12</v>
      </c>
      <c r="C232" s="35" t="s">
        <v>255</v>
      </c>
      <c r="D232" s="35" t="s">
        <v>14</v>
      </c>
      <c r="E232" s="76" t="s">
        <v>266</v>
      </c>
      <c r="F232" s="35"/>
      <c r="G232" s="152">
        <f>G233</f>
        <v>0</v>
      </c>
      <c r="H232" s="152">
        <v>0</v>
      </c>
      <c r="I232" s="152">
        <v>0</v>
      </c>
    </row>
    <row r="233" spans="1:10" s="5" customFormat="1" ht="18" hidden="1">
      <c r="A233" s="93" t="s">
        <v>82</v>
      </c>
      <c r="B233" s="34" t="s">
        <v>12</v>
      </c>
      <c r="C233" s="35" t="s">
        <v>255</v>
      </c>
      <c r="D233" s="35" t="s">
        <v>14</v>
      </c>
      <c r="E233" s="76" t="s">
        <v>266</v>
      </c>
      <c r="F233" s="35" t="s">
        <v>33</v>
      </c>
      <c r="G233" s="152">
        <v>0</v>
      </c>
      <c r="H233" s="152">
        <v>0</v>
      </c>
      <c r="I233" s="152">
        <v>0</v>
      </c>
    </row>
    <row r="234" spans="1:10" s="66" customFormat="1" ht="32.25" hidden="1" customHeight="1">
      <c r="A234" s="90" t="s">
        <v>267</v>
      </c>
      <c r="B234" s="7" t="s">
        <v>12</v>
      </c>
      <c r="C234" s="67" t="s">
        <v>255</v>
      </c>
      <c r="D234" s="67" t="s">
        <v>14</v>
      </c>
      <c r="E234" s="76" t="s">
        <v>268</v>
      </c>
      <c r="F234" s="67"/>
      <c r="G234" s="154">
        <f>G235</f>
        <v>0</v>
      </c>
      <c r="H234" s="154">
        <f>H235</f>
        <v>0</v>
      </c>
      <c r="I234" s="154">
        <f>I235</f>
        <v>0</v>
      </c>
    </row>
    <row r="235" spans="1:10" s="66" customFormat="1" ht="54" hidden="1">
      <c r="A235" s="71" t="s">
        <v>23</v>
      </c>
      <c r="B235" s="7" t="s">
        <v>12</v>
      </c>
      <c r="C235" s="67" t="s">
        <v>255</v>
      </c>
      <c r="D235" s="67" t="s">
        <v>14</v>
      </c>
      <c r="E235" s="76" t="s">
        <v>268</v>
      </c>
      <c r="F235" s="67" t="s">
        <v>24</v>
      </c>
      <c r="G235" s="152"/>
      <c r="H235" s="152">
        <v>0</v>
      </c>
      <c r="I235" s="152">
        <v>0</v>
      </c>
    </row>
    <row r="236" spans="1:10" s="66" customFormat="1" ht="36" hidden="1">
      <c r="A236" s="89" t="s">
        <v>269</v>
      </c>
      <c r="B236" s="7" t="s">
        <v>12</v>
      </c>
      <c r="C236" s="67" t="s">
        <v>255</v>
      </c>
      <c r="D236" s="67" t="s">
        <v>14</v>
      </c>
      <c r="E236" s="76" t="s">
        <v>270</v>
      </c>
      <c r="F236" s="67"/>
      <c r="G236" s="154">
        <f>G237</f>
        <v>0</v>
      </c>
      <c r="H236" s="154">
        <f>H237</f>
        <v>0</v>
      </c>
      <c r="I236" s="154">
        <f>I237</f>
        <v>0</v>
      </c>
    </row>
    <row r="237" spans="1:10" s="87" customFormat="1" ht="54" hidden="1">
      <c r="A237" s="71" t="s">
        <v>23</v>
      </c>
      <c r="B237" s="7" t="s">
        <v>12</v>
      </c>
      <c r="C237" s="67" t="s">
        <v>255</v>
      </c>
      <c r="D237" s="67" t="s">
        <v>14</v>
      </c>
      <c r="E237" s="76" t="s">
        <v>270</v>
      </c>
      <c r="F237" s="67" t="s">
        <v>24</v>
      </c>
      <c r="G237" s="152"/>
      <c r="H237" s="152"/>
      <c r="I237" s="152"/>
      <c r="J237" s="92">
        <f>G237+G243</f>
        <v>0</v>
      </c>
    </row>
    <row r="238" spans="1:10" s="153" customFormat="1" ht="54" hidden="1">
      <c r="A238" s="91" t="s">
        <v>356</v>
      </c>
      <c r="B238" s="7" t="s">
        <v>12</v>
      </c>
      <c r="C238" s="67" t="s">
        <v>255</v>
      </c>
      <c r="D238" s="67" t="s">
        <v>14</v>
      </c>
      <c r="E238" s="68" t="s">
        <v>271</v>
      </c>
      <c r="F238" s="8"/>
      <c r="G238" s="154">
        <f>G239</f>
        <v>0</v>
      </c>
      <c r="H238" s="154">
        <f>H239</f>
        <v>0</v>
      </c>
      <c r="I238" s="154">
        <f>I239</f>
        <v>0</v>
      </c>
      <c r="J238" s="153">
        <f>3568182</f>
        <v>3568182</v>
      </c>
    </row>
    <row r="239" spans="1:10" s="66" customFormat="1" ht="36" hidden="1">
      <c r="A239" s="79" t="s">
        <v>272</v>
      </c>
      <c r="B239" s="7" t="s">
        <v>12</v>
      </c>
      <c r="C239" s="67" t="s">
        <v>255</v>
      </c>
      <c r="D239" s="67" t="s">
        <v>14</v>
      </c>
      <c r="E239" s="88" t="s">
        <v>273</v>
      </c>
      <c r="F239" s="67"/>
      <c r="G239" s="152">
        <f>G240+G242+G244</f>
        <v>0</v>
      </c>
      <c r="H239" s="152">
        <f>H240+H242+H244</f>
        <v>0</v>
      </c>
      <c r="I239" s="152">
        <f>I240+I242+I244</f>
        <v>0</v>
      </c>
      <c r="J239" s="66">
        <v>3982600</v>
      </c>
    </row>
    <row r="240" spans="1:10" s="66" customFormat="1" ht="36" hidden="1">
      <c r="A240" s="90" t="s">
        <v>267</v>
      </c>
      <c r="B240" s="7" t="s">
        <v>12</v>
      </c>
      <c r="C240" s="67" t="s">
        <v>255</v>
      </c>
      <c r="D240" s="67" t="s">
        <v>14</v>
      </c>
      <c r="E240" s="88" t="s">
        <v>274</v>
      </c>
      <c r="F240" s="67"/>
      <c r="G240" s="152">
        <f>G241</f>
        <v>0</v>
      </c>
      <c r="H240" s="152">
        <v>0</v>
      </c>
      <c r="I240" s="152">
        <v>0</v>
      </c>
      <c r="J240" s="66">
        <f>J239-J238</f>
        <v>414418</v>
      </c>
    </row>
    <row r="241" spans="1:9" s="66" customFormat="1" ht="54" hidden="1">
      <c r="A241" s="71" t="s">
        <v>23</v>
      </c>
      <c r="B241" s="7" t="s">
        <v>12</v>
      </c>
      <c r="C241" s="67" t="s">
        <v>255</v>
      </c>
      <c r="D241" s="67" t="s">
        <v>14</v>
      </c>
      <c r="E241" s="76" t="s">
        <v>274</v>
      </c>
      <c r="F241" s="67" t="s">
        <v>24</v>
      </c>
      <c r="G241" s="152"/>
      <c r="H241" s="152">
        <v>0</v>
      </c>
      <c r="I241" s="152">
        <v>0</v>
      </c>
    </row>
    <row r="242" spans="1:9" s="66" customFormat="1" ht="36" hidden="1">
      <c r="A242" s="89" t="s">
        <v>269</v>
      </c>
      <c r="B242" s="7" t="s">
        <v>12</v>
      </c>
      <c r="C242" s="67" t="s">
        <v>255</v>
      </c>
      <c r="D242" s="67" t="s">
        <v>14</v>
      </c>
      <c r="E242" s="88" t="s">
        <v>275</v>
      </c>
      <c r="F242" s="67"/>
      <c r="G242" s="154">
        <f>G243</f>
        <v>0</v>
      </c>
      <c r="H242" s="154">
        <f>H243</f>
        <v>0</v>
      </c>
      <c r="I242" s="154">
        <f>I243</f>
        <v>0</v>
      </c>
    </row>
    <row r="243" spans="1:9" s="66" customFormat="1" ht="54" hidden="1">
      <c r="A243" s="79" t="s">
        <v>276</v>
      </c>
      <c r="B243" s="7" t="s">
        <v>12</v>
      </c>
      <c r="C243" s="67" t="s">
        <v>255</v>
      </c>
      <c r="D243" s="67" t="s">
        <v>14</v>
      </c>
      <c r="E243" s="88" t="s">
        <v>275</v>
      </c>
      <c r="F243" s="67" t="s">
        <v>24</v>
      </c>
      <c r="G243" s="152">
        <v>0</v>
      </c>
      <c r="H243" s="152">
        <v>0</v>
      </c>
      <c r="I243" s="152">
        <v>0</v>
      </c>
    </row>
    <row r="244" spans="1:9" s="87" customFormat="1" ht="18" hidden="1">
      <c r="A244" s="75" t="s">
        <v>80</v>
      </c>
      <c r="B244" s="7" t="s">
        <v>12</v>
      </c>
      <c r="C244" s="67" t="s">
        <v>255</v>
      </c>
      <c r="D244" s="67" t="s">
        <v>14</v>
      </c>
      <c r="E244" s="88" t="s">
        <v>277</v>
      </c>
      <c r="F244" s="8"/>
      <c r="G244" s="154">
        <f>G246+G247+G245</f>
        <v>0</v>
      </c>
      <c r="H244" s="154">
        <f>H246+H247+H245</f>
        <v>0</v>
      </c>
      <c r="I244" s="154">
        <f>I246+I247+I245</f>
        <v>0</v>
      </c>
    </row>
    <row r="245" spans="1:9" s="66" customFormat="1" ht="46.8" hidden="1">
      <c r="A245" s="196" t="s">
        <v>23</v>
      </c>
      <c r="B245" s="7" t="s">
        <v>12</v>
      </c>
      <c r="C245" s="67" t="s">
        <v>255</v>
      </c>
      <c r="D245" s="67" t="s">
        <v>14</v>
      </c>
      <c r="E245" s="76" t="s">
        <v>277</v>
      </c>
      <c r="F245" s="8" t="s">
        <v>24</v>
      </c>
      <c r="G245" s="152">
        <v>0</v>
      </c>
      <c r="H245" s="152">
        <v>0</v>
      </c>
      <c r="I245" s="152">
        <v>0</v>
      </c>
    </row>
    <row r="246" spans="1:9" s="66" customFormat="1" ht="18" hidden="1">
      <c r="A246" s="69" t="s">
        <v>32</v>
      </c>
      <c r="B246" s="7" t="s">
        <v>12</v>
      </c>
      <c r="C246" s="67" t="s">
        <v>255</v>
      </c>
      <c r="D246" s="67" t="s">
        <v>14</v>
      </c>
      <c r="E246" s="76" t="s">
        <v>277</v>
      </c>
      <c r="F246" s="8" t="s">
        <v>33</v>
      </c>
      <c r="G246" s="152">
        <v>0</v>
      </c>
      <c r="H246" s="152">
        <v>0</v>
      </c>
      <c r="I246" s="152">
        <v>0</v>
      </c>
    </row>
    <row r="247" spans="1:9" s="87" customFormat="1" ht="18" hidden="1">
      <c r="A247" s="69" t="s">
        <v>34</v>
      </c>
      <c r="B247" s="7" t="s">
        <v>12</v>
      </c>
      <c r="C247" s="67" t="s">
        <v>255</v>
      </c>
      <c r="D247" s="67" t="s">
        <v>14</v>
      </c>
      <c r="E247" s="78" t="s">
        <v>277</v>
      </c>
      <c r="F247" s="67" t="s">
        <v>35</v>
      </c>
      <c r="G247" s="152">
        <v>0</v>
      </c>
      <c r="H247" s="152">
        <v>0</v>
      </c>
      <c r="I247" s="152">
        <v>0</v>
      </c>
    </row>
    <row r="248" spans="1:9" s="153" customFormat="1" ht="18">
      <c r="A248" s="84" t="s">
        <v>278</v>
      </c>
      <c r="B248" s="12" t="s">
        <v>12</v>
      </c>
      <c r="C248" s="83">
        <v>10</v>
      </c>
      <c r="D248" s="83"/>
      <c r="E248" s="76"/>
      <c r="F248" s="78"/>
      <c r="G248" s="151">
        <f>G255+G249</f>
        <v>1000</v>
      </c>
      <c r="H248" s="151">
        <f>H255+H249</f>
        <v>0</v>
      </c>
      <c r="I248" s="151">
        <f>I255+I249</f>
        <v>0</v>
      </c>
    </row>
    <row r="249" spans="1:9" s="66" customFormat="1" ht="18">
      <c r="A249" s="84" t="s">
        <v>279</v>
      </c>
      <c r="B249" s="67" t="s">
        <v>12</v>
      </c>
      <c r="C249" s="86">
        <v>10</v>
      </c>
      <c r="D249" s="85" t="s">
        <v>14</v>
      </c>
      <c r="E249" s="76"/>
      <c r="F249" s="85"/>
      <c r="G249" s="151">
        <f t="shared" ref="G249:I253" si="22">G250</f>
        <v>1000</v>
      </c>
      <c r="H249" s="151">
        <f t="shared" si="22"/>
        <v>0</v>
      </c>
      <c r="I249" s="151">
        <f t="shared" si="22"/>
        <v>0</v>
      </c>
    </row>
    <row r="250" spans="1:9" s="66" customFormat="1" ht="54">
      <c r="A250" s="84" t="s">
        <v>357</v>
      </c>
      <c r="B250" s="7" t="s">
        <v>12</v>
      </c>
      <c r="C250" s="83">
        <v>10</v>
      </c>
      <c r="D250" s="78" t="s">
        <v>14</v>
      </c>
      <c r="E250" s="76" t="s">
        <v>280</v>
      </c>
      <c r="F250" s="78"/>
      <c r="G250" s="151">
        <f t="shared" si="22"/>
        <v>1000</v>
      </c>
      <c r="H250" s="151">
        <f t="shared" si="22"/>
        <v>0</v>
      </c>
      <c r="I250" s="151">
        <f t="shared" si="22"/>
        <v>0</v>
      </c>
    </row>
    <row r="251" spans="1:9" s="66" customFormat="1" ht="72">
      <c r="A251" s="82" t="s">
        <v>281</v>
      </c>
      <c r="B251" s="7" t="s">
        <v>12</v>
      </c>
      <c r="C251" s="74">
        <v>10</v>
      </c>
      <c r="D251" s="67" t="s">
        <v>14</v>
      </c>
      <c r="E251" s="76" t="s">
        <v>282</v>
      </c>
      <c r="F251" s="67"/>
      <c r="G251" s="166">
        <f t="shared" si="22"/>
        <v>1000</v>
      </c>
      <c r="H251" s="166">
        <f t="shared" si="22"/>
        <v>0</v>
      </c>
      <c r="I251" s="166">
        <f t="shared" si="22"/>
        <v>0</v>
      </c>
    </row>
    <row r="252" spans="1:9" s="66" customFormat="1" ht="36">
      <c r="A252" s="81" t="s">
        <v>283</v>
      </c>
      <c r="B252" s="7" t="s">
        <v>12</v>
      </c>
      <c r="C252" s="74">
        <v>10</v>
      </c>
      <c r="D252" s="67" t="s">
        <v>14</v>
      </c>
      <c r="E252" s="76" t="s">
        <v>284</v>
      </c>
      <c r="F252" s="67"/>
      <c r="G252" s="166">
        <f t="shared" si="22"/>
        <v>1000</v>
      </c>
      <c r="H252" s="166">
        <f t="shared" si="22"/>
        <v>0</v>
      </c>
      <c r="I252" s="166">
        <f t="shared" si="22"/>
        <v>0</v>
      </c>
    </row>
    <row r="253" spans="1:9" s="66" customFormat="1" ht="18">
      <c r="A253" s="80" t="s">
        <v>285</v>
      </c>
      <c r="B253" s="7" t="s">
        <v>12</v>
      </c>
      <c r="C253" s="74">
        <v>10</v>
      </c>
      <c r="D253" s="67" t="s">
        <v>14</v>
      </c>
      <c r="E253" s="76" t="s">
        <v>286</v>
      </c>
      <c r="F253" s="67"/>
      <c r="G253" s="151">
        <f>G254</f>
        <v>1000</v>
      </c>
      <c r="H253" s="151">
        <f t="shared" si="22"/>
        <v>0</v>
      </c>
      <c r="I253" s="151">
        <f t="shared" si="22"/>
        <v>0</v>
      </c>
    </row>
    <row r="254" spans="1:9" s="66" customFormat="1" ht="18">
      <c r="A254" s="69" t="s">
        <v>287</v>
      </c>
      <c r="B254" s="7" t="s">
        <v>12</v>
      </c>
      <c r="C254" s="74">
        <v>10</v>
      </c>
      <c r="D254" s="67" t="s">
        <v>14</v>
      </c>
      <c r="E254" s="76" t="s">
        <v>286</v>
      </c>
      <c r="F254" s="67" t="s">
        <v>288</v>
      </c>
      <c r="G254" s="152">
        <v>1000</v>
      </c>
      <c r="H254" s="152">
        <v>0</v>
      </c>
      <c r="I254" s="152">
        <v>0</v>
      </c>
    </row>
    <row r="255" spans="1:9" s="66" customFormat="1" ht="18">
      <c r="A255" s="75" t="s">
        <v>289</v>
      </c>
      <c r="B255" s="7" t="s">
        <v>12</v>
      </c>
      <c r="C255" s="74">
        <v>10</v>
      </c>
      <c r="D255" s="67" t="s">
        <v>89</v>
      </c>
      <c r="E255" s="78" t="s">
        <v>290</v>
      </c>
      <c r="F255" s="67"/>
      <c r="G255" s="152"/>
      <c r="H255" s="152"/>
      <c r="I255" s="152">
        <f>I256</f>
        <v>0</v>
      </c>
    </row>
    <row r="256" spans="1:9" s="66" customFormat="1" ht="54" hidden="1">
      <c r="A256" s="69" t="s">
        <v>291</v>
      </c>
      <c r="B256" s="7" t="s">
        <v>12</v>
      </c>
      <c r="C256" s="74">
        <v>10</v>
      </c>
      <c r="D256" s="67" t="s">
        <v>89</v>
      </c>
      <c r="E256" s="78" t="s">
        <v>164</v>
      </c>
      <c r="F256" s="67"/>
      <c r="G256" s="152"/>
      <c r="H256" s="152"/>
      <c r="I256" s="152">
        <f>I257</f>
        <v>0</v>
      </c>
    </row>
    <row r="257" spans="1:9" s="66" customFormat="1" ht="72" hidden="1">
      <c r="A257" s="69" t="s">
        <v>292</v>
      </c>
      <c r="B257" s="7" t="s">
        <v>12</v>
      </c>
      <c r="C257" s="74">
        <v>10</v>
      </c>
      <c r="D257" s="67" t="s">
        <v>89</v>
      </c>
      <c r="E257" s="78" t="s">
        <v>293</v>
      </c>
      <c r="F257" s="67"/>
      <c r="G257" s="152"/>
      <c r="H257" s="152"/>
      <c r="I257" s="152">
        <f>I259+I261+I263</f>
        <v>0</v>
      </c>
    </row>
    <row r="258" spans="1:9" s="66" customFormat="1" ht="18" hidden="1">
      <c r="A258" s="79" t="s">
        <v>294</v>
      </c>
      <c r="B258" s="7" t="s">
        <v>12</v>
      </c>
      <c r="C258" s="74">
        <v>10</v>
      </c>
      <c r="D258" s="67" t="s">
        <v>89</v>
      </c>
      <c r="E258" s="76" t="s">
        <v>295</v>
      </c>
      <c r="F258" s="67"/>
      <c r="G258" s="152"/>
      <c r="H258" s="152"/>
      <c r="I258" s="152">
        <f>I259</f>
        <v>0</v>
      </c>
    </row>
    <row r="259" spans="1:9" s="66" customFormat="1" ht="18" hidden="1">
      <c r="A259" s="75" t="s">
        <v>296</v>
      </c>
      <c r="B259" s="7" t="s">
        <v>12</v>
      </c>
      <c r="C259" s="74">
        <v>10</v>
      </c>
      <c r="D259" s="67" t="s">
        <v>89</v>
      </c>
      <c r="E259" s="78" t="s">
        <v>297</v>
      </c>
      <c r="F259" s="67"/>
      <c r="G259" s="152"/>
      <c r="H259" s="152"/>
      <c r="I259" s="152">
        <f>I260</f>
        <v>0</v>
      </c>
    </row>
    <row r="260" spans="1:9" s="66" customFormat="1" ht="18" hidden="1">
      <c r="A260" s="69" t="s">
        <v>287</v>
      </c>
      <c r="B260" s="7" t="s">
        <v>12</v>
      </c>
      <c r="C260" s="74">
        <v>10</v>
      </c>
      <c r="D260" s="67" t="s">
        <v>89</v>
      </c>
      <c r="E260" s="78" t="s">
        <v>297</v>
      </c>
      <c r="F260" s="67" t="s">
        <v>288</v>
      </c>
      <c r="G260" s="152"/>
      <c r="H260" s="152"/>
      <c r="I260" s="152"/>
    </row>
    <row r="261" spans="1:9" s="66" customFormat="1" ht="36" hidden="1">
      <c r="A261" s="77" t="s">
        <v>298</v>
      </c>
      <c r="B261" s="7" t="s">
        <v>12</v>
      </c>
      <c r="C261" s="74">
        <v>10</v>
      </c>
      <c r="D261" s="67" t="s">
        <v>89</v>
      </c>
      <c r="E261" s="76" t="s">
        <v>295</v>
      </c>
      <c r="F261" s="67"/>
      <c r="G261" s="152"/>
      <c r="H261" s="152"/>
      <c r="I261" s="152">
        <f>I262</f>
        <v>0</v>
      </c>
    </row>
    <row r="262" spans="1:9" s="66" customFormat="1" ht="18" hidden="1">
      <c r="A262" s="69" t="s">
        <v>287</v>
      </c>
      <c r="B262" s="7" t="s">
        <v>12</v>
      </c>
      <c r="C262" s="74">
        <v>10</v>
      </c>
      <c r="D262" s="67" t="s">
        <v>89</v>
      </c>
      <c r="E262" s="76" t="s">
        <v>295</v>
      </c>
      <c r="F262" s="67" t="s">
        <v>288</v>
      </c>
      <c r="G262" s="152"/>
      <c r="H262" s="152"/>
      <c r="I262" s="152"/>
    </row>
    <row r="263" spans="1:9" s="66" customFormat="1" ht="36" hidden="1">
      <c r="A263" s="69" t="s">
        <v>299</v>
      </c>
      <c r="B263" s="7" t="s">
        <v>12</v>
      </c>
      <c r="C263" s="74">
        <v>10</v>
      </c>
      <c r="D263" s="67" t="s">
        <v>89</v>
      </c>
      <c r="E263" s="76" t="s">
        <v>295</v>
      </c>
      <c r="F263" s="67"/>
      <c r="G263" s="152"/>
      <c r="H263" s="152"/>
      <c r="I263" s="152">
        <f>I264</f>
        <v>0</v>
      </c>
    </row>
    <row r="264" spans="1:9" s="66" customFormat="1" ht="18" hidden="1">
      <c r="A264" s="69" t="s">
        <v>287</v>
      </c>
      <c r="B264" s="7" t="s">
        <v>12</v>
      </c>
      <c r="C264" s="74">
        <v>10</v>
      </c>
      <c r="D264" s="67" t="s">
        <v>89</v>
      </c>
      <c r="E264" s="76" t="s">
        <v>295</v>
      </c>
      <c r="F264" s="67" t="s">
        <v>288</v>
      </c>
      <c r="G264" s="152"/>
      <c r="H264" s="152"/>
      <c r="I264" s="152"/>
    </row>
    <row r="265" spans="1:9" s="66" customFormat="1" ht="18" hidden="1">
      <c r="A265" s="71" t="s">
        <v>300</v>
      </c>
      <c r="B265" s="67" t="s">
        <v>12</v>
      </c>
      <c r="C265" s="74">
        <v>11</v>
      </c>
      <c r="D265" s="67"/>
      <c r="E265" s="68"/>
      <c r="F265" s="67"/>
      <c r="G265" s="152">
        <f t="shared" ref="G265:I267" si="23">+G266</f>
        <v>0</v>
      </c>
      <c r="H265" s="152">
        <f t="shared" si="23"/>
        <v>0</v>
      </c>
      <c r="I265" s="152">
        <f t="shared" si="23"/>
        <v>0</v>
      </c>
    </row>
    <row r="266" spans="1:9" s="66" customFormat="1" ht="18" hidden="1">
      <c r="A266" s="75" t="s">
        <v>301</v>
      </c>
      <c r="B266" s="67" t="s">
        <v>12</v>
      </c>
      <c r="C266" s="74">
        <v>11</v>
      </c>
      <c r="D266" s="67" t="s">
        <v>14</v>
      </c>
      <c r="E266" s="68"/>
      <c r="F266" s="67"/>
      <c r="G266" s="152">
        <f t="shared" si="23"/>
        <v>0</v>
      </c>
      <c r="H266" s="152">
        <f t="shared" si="23"/>
        <v>0</v>
      </c>
      <c r="I266" s="152">
        <f t="shared" si="23"/>
        <v>0</v>
      </c>
    </row>
    <row r="267" spans="1:9" s="66" customFormat="1" ht="72" hidden="1">
      <c r="A267" s="71" t="s">
        <v>347</v>
      </c>
      <c r="B267" s="67" t="s">
        <v>12</v>
      </c>
      <c r="C267" s="67" t="s">
        <v>56</v>
      </c>
      <c r="D267" s="67" t="s">
        <v>14</v>
      </c>
      <c r="E267" s="68" t="s">
        <v>302</v>
      </c>
      <c r="F267" s="67"/>
      <c r="G267" s="152">
        <f t="shared" si="23"/>
        <v>0</v>
      </c>
      <c r="H267" s="152">
        <f t="shared" si="23"/>
        <v>0</v>
      </c>
      <c r="I267" s="152">
        <f t="shared" si="23"/>
        <v>0</v>
      </c>
    </row>
    <row r="268" spans="1:9" s="66" customFormat="1" ht="90" hidden="1">
      <c r="A268" s="71" t="s">
        <v>348</v>
      </c>
      <c r="B268" s="67" t="s">
        <v>12</v>
      </c>
      <c r="C268" s="67" t="s">
        <v>56</v>
      </c>
      <c r="D268" s="67" t="s">
        <v>14</v>
      </c>
      <c r="E268" s="68" t="s">
        <v>303</v>
      </c>
      <c r="F268" s="67"/>
      <c r="G268" s="152">
        <f>+G270+G272</f>
        <v>0</v>
      </c>
      <c r="H268" s="152">
        <f>+H270+H272</f>
        <v>0</v>
      </c>
      <c r="I268" s="152">
        <f>+I270+I272</f>
        <v>0</v>
      </c>
    </row>
    <row r="269" spans="1:9" s="66" customFormat="1" ht="54" hidden="1">
      <c r="A269" s="71" t="s">
        <v>304</v>
      </c>
      <c r="B269" s="67" t="s">
        <v>12</v>
      </c>
      <c r="C269" s="67" t="s">
        <v>56</v>
      </c>
      <c r="D269" s="67" t="s">
        <v>14</v>
      </c>
      <c r="E269" s="68" t="s">
        <v>305</v>
      </c>
      <c r="F269" s="67"/>
      <c r="G269" s="166">
        <f>G270</f>
        <v>0</v>
      </c>
      <c r="H269" s="166">
        <f>H270</f>
        <v>0</v>
      </c>
      <c r="I269" s="166">
        <f>I270</f>
        <v>0</v>
      </c>
    </row>
    <row r="270" spans="1:9" s="66" customFormat="1" ht="54" hidden="1">
      <c r="A270" s="73" t="s">
        <v>306</v>
      </c>
      <c r="B270" s="67" t="s">
        <v>12</v>
      </c>
      <c r="C270" s="67" t="s">
        <v>56</v>
      </c>
      <c r="D270" s="67" t="s">
        <v>14</v>
      </c>
      <c r="E270" s="68" t="s">
        <v>307</v>
      </c>
      <c r="F270" s="67"/>
      <c r="G270" s="152">
        <f>+G271</f>
        <v>0</v>
      </c>
      <c r="H270" s="152">
        <f>+H271</f>
        <v>0</v>
      </c>
      <c r="I270" s="152">
        <f>+I271</f>
        <v>0</v>
      </c>
    </row>
    <row r="271" spans="1:9" s="66" customFormat="1" ht="18" hidden="1">
      <c r="A271" s="69" t="s">
        <v>32</v>
      </c>
      <c r="B271" s="67" t="s">
        <v>12</v>
      </c>
      <c r="C271" s="67" t="s">
        <v>56</v>
      </c>
      <c r="D271" s="67" t="s">
        <v>14</v>
      </c>
      <c r="E271" s="72" t="s">
        <v>307</v>
      </c>
      <c r="F271" s="67" t="s">
        <v>33</v>
      </c>
      <c r="G271" s="152">
        <v>0</v>
      </c>
      <c r="H271" s="152">
        <v>0</v>
      </c>
      <c r="I271" s="152">
        <v>0</v>
      </c>
    </row>
    <row r="272" spans="1:9" s="66" customFormat="1" ht="36" hidden="1">
      <c r="A272" s="69" t="s">
        <v>308</v>
      </c>
      <c r="B272" s="67" t="s">
        <v>12</v>
      </c>
      <c r="C272" s="67" t="s">
        <v>56</v>
      </c>
      <c r="D272" s="67" t="s">
        <v>14</v>
      </c>
      <c r="E272" s="72" t="s">
        <v>309</v>
      </c>
      <c r="F272" s="67"/>
      <c r="G272" s="152">
        <f>+G273</f>
        <v>0</v>
      </c>
      <c r="H272" s="152">
        <f>+H273</f>
        <v>0</v>
      </c>
      <c r="I272" s="152">
        <f>+I273</f>
        <v>0</v>
      </c>
    </row>
    <row r="273" spans="1:9" s="66" customFormat="1" ht="18" hidden="1">
      <c r="A273" s="69" t="s">
        <v>32</v>
      </c>
      <c r="B273" s="67" t="s">
        <v>12</v>
      </c>
      <c r="C273" s="67" t="s">
        <v>56</v>
      </c>
      <c r="D273" s="67" t="s">
        <v>14</v>
      </c>
      <c r="E273" s="72" t="s">
        <v>309</v>
      </c>
      <c r="F273" s="67" t="s">
        <v>33</v>
      </c>
      <c r="G273" s="152"/>
      <c r="H273" s="152"/>
      <c r="I273" s="152"/>
    </row>
    <row r="274" spans="1:9" s="66" customFormat="1" ht="18" hidden="1">
      <c r="A274" s="70" t="s">
        <v>310</v>
      </c>
      <c r="B274" s="67" t="s">
        <v>12</v>
      </c>
      <c r="C274" s="67" t="s">
        <v>63</v>
      </c>
      <c r="D274" s="67"/>
      <c r="E274" s="67"/>
      <c r="F274" s="67"/>
      <c r="G274" s="152">
        <f t="shared" ref="G274:I276" si="24">G275</f>
        <v>0</v>
      </c>
      <c r="H274" s="152">
        <f t="shared" si="24"/>
        <v>0</v>
      </c>
      <c r="I274" s="152">
        <f t="shared" si="24"/>
        <v>0</v>
      </c>
    </row>
    <row r="275" spans="1:9" s="66" customFormat="1" ht="18" hidden="1">
      <c r="A275" s="70" t="s">
        <v>311</v>
      </c>
      <c r="B275" s="67" t="s">
        <v>12</v>
      </c>
      <c r="C275" s="67" t="s">
        <v>63</v>
      </c>
      <c r="D275" s="67" t="s">
        <v>14</v>
      </c>
      <c r="E275" s="67"/>
      <c r="F275" s="67"/>
      <c r="G275" s="152">
        <f t="shared" si="24"/>
        <v>0</v>
      </c>
      <c r="H275" s="152">
        <f t="shared" si="24"/>
        <v>0</v>
      </c>
      <c r="I275" s="152">
        <f t="shared" si="24"/>
        <v>0</v>
      </c>
    </row>
    <row r="276" spans="1:9" s="66" customFormat="1" ht="54" hidden="1">
      <c r="A276" s="71" t="s">
        <v>312</v>
      </c>
      <c r="B276" s="67" t="s">
        <v>12</v>
      </c>
      <c r="C276" s="67" t="s">
        <v>63</v>
      </c>
      <c r="D276" s="67" t="s">
        <v>14</v>
      </c>
      <c r="E276" s="67" t="s">
        <v>313</v>
      </c>
      <c r="F276" s="67"/>
      <c r="G276" s="152">
        <f t="shared" si="24"/>
        <v>0</v>
      </c>
      <c r="H276" s="152">
        <f t="shared" si="24"/>
        <v>0</v>
      </c>
      <c r="I276" s="152">
        <f t="shared" si="24"/>
        <v>0</v>
      </c>
    </row>
    <row r="277" spans="1:9" s="66" customFormat="1" ht="72" hidden="1">
      <c r="A277" s="71" t="s">
        <v>314</v>
      </c>
      <c r="B277" s="67" t="s">
        <v>12</v>
      </c>
      <c r="C277" s="67" t="s">
        <v>63</v>
      </c>
      <c r="D277" s="67" t="s">
        <v>14</v>
      </c>
      <c r="E277" s="67" t="s">
        <v>315</v>
      </c>
      <c r="F277" s="67"/>
      <c r="G277" s="152">
        <f>G279</f>
        <v>0</v>
      </c>
      <c r="H277" s="152">
        <f>H279</f>
        <v>0</v>
      </c>
      <c r="I277" s="152">
        <f>I279</f>
        <v>0</v>
      </c>
    </row>
    <row r="278" spans="1:9" s="66" customFormat="1" ht="18" hidden="1">
      <c r="A278" s="71" t="s">
        <v>316</v>
      </c>
      <c r="B278" s="67" t="s">
        <v>12</v>
      </c>
      <c r="C278" s="67" t="s">
        <v>63</v>
      </c>
      <c r="D278" s="67" t="s">
        <v>14</v>
      </c>
      <c r="E278" s="68" t="s">
        <v>315</v>
      </c>
      <c r="F278" s="67"/>
      <c r="G278" s="152">
        <f t="shared" ref="G278:I279" si="25">G279</f>
        <v>0</v>
      </c>
      <c r="H278" s="152">
        <f t="shared" si="25"/>
        <v>0</v>
      </c>
      <c r="I278" s="152">
        <f t="shared" si="25"/>
        <v>0</v>
      </c>
    </row>
    <row r="279" spans="1:9" s="66" customFormat="1" ht="18" hidden="1">
      <c r="A279" s="70" t="s">
        <v>317</v>
      </c>
      <c r="B279" s="67" t="s">
        <v>12</v>
      </c>
      <c r="C279" s="67" t="s">
        <v>63</v>
      </c>
      <c r="D279" s="67" t="s">
        <v>14</v>
      </c>
      <c r="E279" s="67" t="s">
        <v>318</v>
      </c>
      <c r="F279" s="67"/>
      <c r="G279" s="152">
        <f t="shared" si="25"/>
        <v>0</v>
      </c>
      <c r="H279" s="152">
        <f t="shared" si="25"/>
        <v>0</v>
      </c>
      <c r="I279" s="152">
        <f t="shared" si="25"/>
        <v>0</v>
      </c>
    </row>
    <row r="280" spans="1:9" s="66" customFormat="1" ht="18" hidden="1">
      <c r="A280" s="70" t="s">
        <v>319</v>
      </c>
      <c r="B280" s="67" t="s">
        <v>12</v>
      </c>
      <c r="C280" s="67" t="s">
        <v>63</v>
      </c>
      <c r="D280" s="67" t="s">
        <v>14</v>
      </c>
      <c r="E280" s="67" t="s">
        <v>318</v>
      </c>
      <c r="F280" s="67" t="s">
        <v>320</v>
      </c>
      <c r="G280" s="152">
        <v>0</v>
      </c>
      <c r="H280" s="152">
        <v>0</v>
      </c>
      <c r="I280" s="152">
        <v>0</v>
      </c>
    </row>
    <row r="281" spans="1:9" s="66" customFormat="1" ht="18" hidden="1">
      <c r="A281" s="69"/>
      <c r="B281" s="67"/>
      <c r="C281" s="67"/>
      <c r="D281" s="67"/>
      <c r="E281" s="68"/>
      <c r="F281" s="67"/>
      <c r="G281" s="152" t="e">
        <f>G267+G250+G239+G223+G210+G206+G194+G175+G154+G136+G131+G96+G86+G78+G72+G63+G53+G48+G44+G38+G15+G10</f>
        <v>#REF!</v>
      </c>
      <c r="H281" s="152"/>
      <c r="I281" s="152"/>
    </row>
    <row r="282" spans="1:9" s="66" customFormat="1">
      <c r="B282" s="62"/>
      <c r="C282" s="62"/>
      <c r="D282" s="62"/>
      <c r="E282" s="65"/>
      <c r="F282" s="64"/>
      <c r="G282" s="197"/>
      <c r="H282" s="198"/>
      <c r="I282" s="199"/>
    </row>
    <row r="283" spans="1:9" s="66" customFormat="1">
      <c r="A283" s="63"/>
      <c r="B283" s="62"/>
      <c r="C283" s="62"/>
      <c r="D283" s="62"/>
      <c r="E283" s="65"/>
      <c r="F283" s="64"/>
      <c r="G283" s="197"/>
      <c r="H283" s="198"/>
      <c r="I283" s="199"/>
    </row>
    <row r="284" spans="1:9" s="66" customFormat="1">
      <c r="A284" s="63"/>
      <c r="B284" s="62"/>
      <c r="C284" s="62"/>
      <c r="D284" s="62"/>
      <c r="E284" s="65"/>
      <c r="F284" s="64"/>
      <c r="G284" s="197"/>
      <c r="H284" s="198"/>
      <c r="I284" s="199"/>
    </row>
    <row r="285" spans="1:9">
      <c r="C285" s="62"/>
      <c r="D285" s="62"/>
      <c r="E285" s="65"/>
      <c r="F285" s="64"/>
      <c r="G285" s="197"/>
      <c r="H285" s="198"/>
      <c r="I285" s="199"/>
    </row>
    <row r="286" spans="1:9">
      <c r="C286" s="62"/>
      <c r="D286" s="62"/>
      <c r="E286" s="65"/>
      <c r="F286" s="64"/>
      <c r="G286" s="197"/>
      <c r="H286" s="198"/>
      <c r="I286" s="199"/>
    </row>
  </sheetData>
  <autoFilter ref="A5:M281" xr:uid="{00000000-0009-0000-0000-000000000000}"/>
  <mergeCells count="8">
    <mergeCell ref="J109:M109"/>
    <mergeCell ref="J168:M168"/>
    <mergeCell ref="A1:I1"/>
    <mergeCell ref="D2:I2"/>
    <mergeCell ref="A3:I3"/>
    <mergeCell ref="J18:O18"/>
    <mergeCell ref="J67:L67"/>
    <mergeCell ref="J74:M74"/>
  </mergeCells>
  <pageMargins left="0.70866141732283472" right="0.70866141732283472" top="0.74803149606299213" bottom="0.74803149606299213" header="0.31496062992125984" footer="0.31496062992125984"/>
  <pageSetup paperSize="9" scale="42" fitToHeight="4" orientation="portrait" r:id="rId1"/>
  <rowBreaks count="1" manualBreakCount="1">
    <brk id="77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IT291"/>
  <sheetViews>
    <sheetView view="pageBreakPreview" zoomScale="80" zoomScaleNormal="70" workbookViewId="0">
      <selection activeCell="A3" sqref="A3:I3"/>
    </sheetView>
  </sheetViews>
  <sheetFormatPr defaultColWidth="9.109375" defaultRowHeight="15.6"/>
  <cols>
    <col min="1" max="1" width="105" style="63" customWidth="1"/>
    <col min="2" max="2" width="8.6640625" style="62" customWidth="1"/>
    <col min="3" max="3" width="7.6640625" style="59" customWidth="1"/>
    <col min="4" max="4" width="7.109375" style="59" customWidth="1"/>
    <col min="5" max="5" width="20.44140625" style="61" customWidth="1"/>
    <col min="6" max="6" width="10.6640625" style="60" customWidth="1"/>
    <col min="7" max="7" width="17.6640625" style="200" customWidth="1"/>
    <col min="8" max="8" width="17.6640625" style="201" customWidth="1"/>
    <col min="9" max="9" width="17.6640625" style="202" customWidth="1"/>
    <col min="10" max="10" width="26.33203125" style="58" customWidth="1"/>
    <col min="11" max="37" width="9.109375" style="58" customWidth="1"/>
    <col min="38" max="16384" width="9.109375" style="58"/>
  </cols>
  <sheetData>
    <row r="1" spans="1:10" s="1" customFormat="1" ht="18">
      <c r="A1" s="372" t="s">
        <v>321</v>
      </c>
      <c r="B1" s="372"/>
      <c r="C1" s="372"/>
      <c r="D1" s="372"/>
      <c r="E1" s="372"/>
      <c r="F1" s="372"/>
      <c r="G1" s="372"/>
      <c r="H1" s="372"/>
      <c r="I1" s="372"/>
    </row>
    <row r="2" spans="1:10" s="149" customFormat="1" ht="120.75" customHeight="1">
      <c r="A2" s="148"/>
      <c r="B2" s="373" t="s">
        <v>424</v>
      </c>
      <c r="C2" s="380"/>
      <c r="D2" s="380"/>
      <c r="E2" s="380"/>
      <c r="F2" s="380"/>
      <c r="G2" s="380"/>
      <c r="H2" s="380"/>
      <c r="I2" s="380"/>
      <c r="J2" s="148"/>
    </row>
    <row r="3" spans="1:10" s="2" customFormat="1" ht="66" customHeight="1">
      <c r="A3" s="379" t="s">
        <v>360</v>
      </c>
      <c r="B3" s="379"/>
      <c r="C3" s="379"/>
      <c r="D3" s="379"/>
      <c r="E3" s="379"/>
      <c r="F3" s="379"/>
      <c r="G3" s="379"/>
      <c r="H3" s="379"/>
      <c r="I3" s="379"/>
    </row>
    <row r="4" spans="1:10" s="4" customFormat="1">
      <c r="A4" s="3"/>
      <c r="B4" s="147"/>
      <c r="C4" s="146"/>
      <c r="D4" s="146"/>
      <c r="E4" s="146"/>
      <c r="F4" s="145"/>
      <c r="G4" s="150"/>
      <c r="H4" s="150"/>
      <c r="I4" s="150" t="s">
        <v>336</v>
      </c>
    </row>
    <row r="5" spans="1:10" s="144" customFormat="1" ht="36">
      <c r="A5" s="83" t="s">
        <v>0</v>
      </c>
      <c r="B5" s="67" t="s">
        <v>2</v>
      </c>
      <c r="C5" s="67" t="s">
        <v>3</v>
      </c>
      <c r="D5" s="78" t="s">
        <v>4</v>
      </c>
      <c r="E5" s="76" t="s">
        <v>5</v>
      </c>
      <c r="F5" s="78" t="s">
        <v>6</v>
      </c>
      <c r="G5" s="203" t="s">
        <v>8</v>
      </c>
      <c r="H5" s="203" t="s">
        <v>349</v>
      </c>
      <c r="I5" s="203" t="s">
        <v>361</v>
      </c>
    </row>
    <row r="6" spans="1:10" s="66" customFormat="1" ht="18">
      <c r="A6" s="141" t="s">
        <v>9</v>
      </c>
      <c r="B6" s="67"/>
      <c r="C6" s="78"/>
      <c r="D6" s="78"/>
      <c r="E6" s="76"/>
      <c r="F6" s="78"/>
      <c r="G6" s="151">
        <f>+G8</f>
        <v>13004387.470000001</v>
      </c>
      <c r="H6" s="151">
        <f>+H8+H7</f>
        <v>4524172</v>
      </c>
      <c r="I6" s="151">
        <f>+I8+I7</f>
        <v>4980736</v>
      </c>
    </row>
    <row r="7" spans="1:10" s="66" customFormat="1" ht="18">
      <c r="A7" s="69" t="s">
        <v>10</v>
      </c>
      <c r="B7" s="67"/>
      <c r="C7" s="67"/>
      <c r="D7" s="67"/>
      <c r="E7" s="68"/>
      <c r="F7" s="67"/>
      <c r="G7" s="152">
        <v>0</v>
      </c>
      <c r="H7" s="152">
        <v>102008</v>
      </c>
      <c r="I7" s="152">
        <v>226064</v>
      </c>
    </row>
    <row r="8" spans="1:10" s="87" customFormat="1" ht="18">
      <c r="A8" s="141" t="s">
        <v>11</v>
      </c>
      <c r="B8" s="67" t="s">
        <v>12</v>
      </c>
      <c r="C8" s="78"/>
      <c r="D8" s="78"/>
      <c r="E8" s="76"/>
      <c r="F8" s="78"/>
      <c r="G8" s="151">
        <f>G9+G67+G74+G98+G154+G224+G253+G270</f>
        <v>13004387.470000001</v>
      </c>
      <c r="H8" s="151">
        <f>H9+H67+H74+H98+H154+H224+H253+H270+H279</f>
        <v>4422164</v>
      </c>
      <c r="I8" s="151">
        <f>I9+I67+I74+I98+I154+I224+I253+I270+I279</f>
        <v>4754672</v>
      </c>
    </row>
    <row r="9" spans="1:10" s="153" customFormat="1" ht="18">
      <c r="A9" s="141" t="s">
        <v>13</v>
      </c>
      <c r="B9" s="67" t="s">
        <v>12</v>
      </c>
      <c r="C9" s="78" t="s">
        <v>14</v>
      </c>
      <c r="D9" s="78"/>
      <c r="E9" s="76"/>
      <c r="F9" s="78"/>
      <c r="G9" s="151">
        <f>G10+G15+G32+G37+G27</f>
        <v>10152834.41</v>
      </c>
      <c r="H9" s="151">
        <f t="shared" ref="H9:I9" si="0">H10+H15+H32+H37+H27</f>
        <v>2663990</v>
      </c>
      <c r="I9" s="151">
        <f t="shared" si="0"/>
        <v>2570712</v>
      </c>
    </row>
    <row r="10" spans="1:10" s="5" customFormat="1" ht="36">
      <c r="A10" s="84" t="s">
        <v>15</v>
      </c>
      <c r="B10" s="67" t="s">
        <v>12</v>
      </c>
      <c r="C10" s="78" t="s">
        <v>14</v>
      </c>
      <c r="D10" s="78" t="s">
        <v>16</v>
      </c>
      <c r="E10" s="76"/>
      <c r="F10" s="78"/>
      <c r="G10" s="151">
        <f t="shared" ref="G10:G12" si="1">+G11</f>
        <v>713483</v>
      </c>
      <c r="H10" s="151">
        <f t="shared" ref="H10:I13" si="2">+H11</f>
        <v>713485</v>
      </c>
      <c r="I10" s="151">
        <f>+I11</f>
        <v>713485</v>
      </c>
    </row>
    <row r="11" spans="1:10" s="5" customFormat="1" ht="18">
      <c r="A11" s="6" t="s">
        <v>17</v>
      </c>
      <c r="B11" s="7" t="s">
        <v>12</v>
      </c>
      <c r="C11" s="8" t="s">
        <v>14</v>
      </c>
      <c r="D11" s="8" t="s">
        <v>16</v>
      </c>
      <c r="E11" s="68" t="s">
        <v>18</v>
      </c>
      <c r="F11" s="8"/>
      <c r="G11" s="154">
        <f t="shared" si="1"/>
        <v>713483</v>
      </c>
      <c r="H11" s="154">
        <f t="shared" si="2"/>
        <v>713485</v>
      </c>
      <c r="I11" s="154">
        <f>+I12</f>
        <v>713485</v>
      </c>
    </row>
    <row r="12" spans="1:10" s="5" customFormat="1" ht="18">
      <c r="A12" s="6" t="s">
        <v>19</v>
      </c>
      <c r="B12" s="7" t="s">
        <v>12</v>
      </c>
      <c r="C12" s="8" t="s">
        <v>14</v>
      </c>
      <c r="D12" s="8" t="s">
        <v>16</v>
      </c>
      <c r="E12" s="68" t="s">
        <v>20</v>
      </c>
      <c r="F12" s="8"/>
      <c r="G12" s="154">
        <f t="shared" si="1"/>
        <v>713483</v>
      </c>
      <c r="H12" s="154">
        <f t="shared" si="2"/>
        <v>713485</v>
      </c>
      <c r="I12" s="154">
        <f>+I13</f>
        <v>713485</v>
      </c>
    </row>
    <row r="13" spans="1:10" s="5" customFormat="1" ht="18">
      <c r="A13" s="6" t="s">
        <v>21</v>
      </c>
      <c r="B13" s="7" t="s">
        <v>12</v>
      </c>
      <c r="C13" s="8" t="s">
        <v>14</v>
      </c>
      <c r="D13" s="8" t="s">
        <v>16</v>
      </c>
      <c r="E13" s="68" t="s">
        <v>22</v>
      </c>
      <c r="F13" s="8"/>
      <c r="G13" s="154">
        <f>+G14</f>
        <v>713483</v>
      </c>
      <c r="H13" s="154">
        <f t="shared" si="2"/>
        <v>713485</v>
      </c>
      <c r="I13" s="154">
        <f t="shared" si="2"/>
        <v>713485</v>
      </c>
    </row>
    <row r="14" spans="1:10" s="155" customFormat="1" ht="54">
      <c r="A14" s="71" t="s">
        <v>23</v>
      </c>
      <c r="B14" s="67" t="s">
        <v>12</v>
      </c>
      <c r="C14" s="67" t="s">
        <v>14</v>
      </c>
      <c r="D14" s="67" t="s">
        <v>16</v>
      </c>
      <c r="E14" s="68" t="s">
        <v>22</v>
      </c>
      <c r="F14" s="8" t="s">
        <v>24</v>
      </c>
      <c r="G14" s="154">
        <v>713483</v>
      </c>
      <c r="H14" s="154">
        <v>713485</v>
      </c>
      <c r="I14" s="154">
        <v>713485</v>
      </c>
    </row>
    <row r="15" spans="1:10" s="5" customFormat="1" ht="54">
      <c r="A15" s="84" t="s">
        <v>25</v>
      </c>
      <c r="B15" s="67" t="s">
        <v>12</v>
      </c>
      <c r="C15" s="78" t="s">
        <v>14</v>
      </c>
      <c r="D15" s="78" t="s">
        <v>26</v>
      </c>
      <c r="E15" s="76"/>
      <c r="F15" s="78"/>
      <c r="G15" s="151">
        <f t="shared" ref="G15:G17" si="3">+G16</f>
        <v>3437803</v>
      </c>
      <c r="H15" s="151">
        <f t="shared" ref="H15:I17" si="4">+H16</f>
        <v>1581005</v>
      </c>
      <c r="I15" s="151">
        <f>+I16</f>
        <v>1487727</v>
      </c>
    </row>
    <row r="16" spans="1:10" s="5" customFormat="1" ht="18">
      <c r="A16" s="6" t="s">
        <v>27</v>
      </c>
      <c r="B16" s="7" t="s">
        <v>12</v>
      </c>
      <c r="C16" s="8" t="s">
        <v>14</v>
      </c>
      <c r="D16" s="8" t="s">
        <v>26</v>
      </c>
      <c r="E16" s="68" t="s">
        <v>28</v>
      </c>
      <c r="F16" s="8"/>
      <c r="G16" s="154">
        <f>+G17</f>
        <v>3437803</v>
      </c>
      <c r="H16" s="154">
        <f t="shared" si="4"/>
        <v>1581005</v>
      </c>
      <c r="I16" s="154">
        <f t="shared" si="4"/>
        <v>1487727</v>
      </c>
    </row>
    <row r="17" spans="1:15" s="5" customFormat="1" ht="18">
      <c r="A17" s="6" t="s">
        <v>29</v>
      </c>
      <c r="B17" s="7" t="s">
        <v>12</v>
      </c>
      <c r="C17" s="8" t="s">
        <v>14</v>
      </c>
      <c r="D17" s="8" t="s">
        <v>26</v>
      </c>
      <c r="E17" s="68" t="s">
        <v>30</v>
      </c>
      <c r="F17" s="8"/>
      <c r="G17" s="154">
        <f t="shared" si="3"/>
        <v>3437803</v>
      </c>
      <c r="H17" s="154">
        <f t="shared" si="4"/>
        <v>1581005</v>
      </c>
      <c r="I17" s="154">
        <f>+I18</f>
        <v>1487727</v>
      </c>
    </row>
    <row r="18" spans="1:15" s="5" customFormat="1" ht="18">
      <c r="A18" s="6" t="s">
        <v>21</v>
      </c>
      <c r="B18" s="7" t="s">
        <v>12</v>
      </c>
      <c r="C18" s="8" t="s">
        <v>14</v>
      </c>
      <c r="D18" s="8" t="s">
        <v>26</v>
      </c>
      <c r="E18" s="68" t="s">
        <v>31</v>
      </c>
      <c r="F18" s="8"/>
      <c r="G18" s="154">
        <f>G19+G20+G21</f>
        <v>3437803</v>
      </c>
      <c r="H18" s="154">
        <f>H19+H21+H20</f>
        <v>1581005</v>
      </c>
      <c r="I18" s="154">
        <f>I19+I21+I20</f>
        <v>1487727</v>
      </c>
      <c r="J18" s="375"/>
      <c r="K18" s="376"/>
      <c r="L18" s="376"/>
      <c r="M18" s="376"/>
      <c r="N18" s="376"/>
      <c r="O18" s="376"/>
    </row>
    <row r="19" spans="1:15" s="5" customFormat="1" ht="54">
      <c r="A19" s="71" t="s">
        <v>23</v>
      </c>
      <c r="B19" s="67" t="s">
        <v>12</v>
      </c>
      <c r="C19" s="67" t="s">
        <v>14</v>
      </c>
      <c r="D19" s="67" t="s">
        <v>26</v>
      </c>
      <c r="E19" s="68" t="s">
        <v>31</v>
      </c>
      <c r="F19" s="8" t="s">
        <v>24</v>
      </c>
      <c r="G19" s="154">
        <v>1718149</v>
      </c>
      <c r="H19" s="154">
        <v>1431005</v>
      </c>
      <c r="I19" s="154">
        <v>1337727</v>
      </c>
      <c r="J19" s="9"/>
      <c r="K19" s="57"/>
      <c r="L19" s="57"/>
      <c r="M19" s="57"/>
      <c r="N19" s="57"/>
      <c r="O19" s="57"/>
    </row>
    <row r="20" spans="1:15" s="5" customFormat="1" ht="18">
      <c r="A20" s="69" t="s">
        <v>32</v>
      </c>
      <c r="B20" s="67" t="s">
        <v>12</v>
      </c>
      <c r="C20" s="67" t="s">
        <v>14</v>
      </c>
      <c r="D20" s="67" t="s">
        <v>26</v>
      </c>
      <c r="E20" s="68" t="s">
        <v>31</v>
      </c>
      <c r="F20" s="8" t="s">
        <v>33</v>
      </c>
      <c r="G20" s="154">
        <v>1589654</v>
      </c>
      <c r="H20" s="154">
        <v>20000</v>
      </c>
      <c r="I20" s="154">
        <v>20000</v>
      </c>
    </row>
    <row r="21" spans="1:15" s="5" customFormat="1" ht="18">
      <c r="A21" s="69" t="s">
        <v>34</v>
      </c>
      <c r="B21" s="67" t="s">
        <v>12</v>
      </c>
      <c r="C21" s="67" t="s">
        <v>14</v>
      </c>
      <c r="D21" s="67" t="s">
        <v>26</v>
      </c>
      <c r="E21" s="68" t="s">
        <v>31</v>
      </c>
      <c r="F21" s="8" t="s">
        <v>35</v>
      </c>
      <c r="G21" s="154">
        <v>130000</v>
      </c>
      <c r="H21" s="154">
        <v>130000</v>
      </c>
      <c r="I21" s="154">
        <v>130000</v>
      </c>
    </row>
    <row r="22" spans="1:15" s="5" customFormat="1" ht="36" hidden="1">
      <c r="A22" s="71" t="s">
        <v>36</v>
      </c>
      <c r="B22" s="67" t="s">
        <v>12</v>
      </c>
      <c r="C22" s="67" t="s">
        <v>14</v>
      </c>
      <c r="D22" s="67" t="s">
        <v>37</v>
      </c>
      <c r="E22" s="68"/>
      <c r="F22" s="67"/>
      <c r="G22" s="152"/>
      <c r="H22" s="152"/>
      <c r="I22" s="152">
        <f>+I23</f>
        <v>0</v>
      </c>
    </row>
    <row r="23" spans="1:15" s="5" customFormat="1" ht="18" hidden="1">
      <c r="A23" s="6" t="s">
        <v>38</v>
      </c>
      <c r="B23" s="7" t="s">
        <v>12</v>
      </c>
      <c r="C23" s="8" t="s">
        <v>14</v>
      </c>
      <c r="D23" s="8" t="s">
        <v>37</v>
      </c>
      <c r="E23" s="68" t="s">
        <v>39</v>
      </c>
      <c r="F23" s="8"/>
      <c r="G23" s="154"/>
      <c r="H23" s="154"/>
      <c r="I23" s="154">
        <f>I24</f>
        <v>0</v>
      </c>
    </row>
    <row r="24" spans="1:15" s="5" customFormat="1" ht="18" hidden="1">
      <c r="A24" s="6" t="s">
        <v>40</v>
      </c>
      <c r="B24" s="7" t="s">
        <v>12</v>
      </c>
      <c r="C24" s="8" t="s">
        <v>14</v>
      </c>
      <c r="D24" s="8" t="s">
        <v>37</v>
      </c>
      <c r="E24" s="68" t="s">
        <v>41</v>
      </c>
      <c r="F24" s="8"/>
      <c r="G24" s="154"/>
      <c r="H24" s="154"/>
      <c r="I24" s="154">
        <f>+I25</f>
        <v>0</v>
      </c>
    </row>
    <row r="25" spans="1:15" s="5" customFormat="1" ht="36" hidden="1">
      <c r="A25" s="10" t="s">
        <v>42</v>
      </c>
      <c r="B25" s="7" t="s">
        <v>12</v>
      </c>
      <c r="C25" s="8" t="s">
        <v>14</v>
      </c>
      <c r="D25" s="8" t="s">
        <v>37</v>
      </c>
      <c r="E25" s="68" t="s">
        <v>43</v>
      </c>
      <c r="F25" s="8"/>
      <c r="G25" s="154"/>
      <c r="H25" s="154"/>
      <c r="I25" s="154">
        <f>SUM(I26:I26)</f>
        <v>0</v>
      </c>
    </row>
    <row r="26" spans="1:15" s="5" customFormat="1" ht="18" hidden="1">
      <c r="A26" s="71" t="s">
        <v>44</v>
      </c>
      <c r="B26" s="67" t="s">
        <v>12</v>
      </c>
      <c r="C26" s="67" t="s">
        <v>14</v>
      </c>
      <c r="D26" s="67" t="s">
        <v>37</v>
      </c>
      <c r="E26" s="68" t="s">
        <v>45</v>
      </c>
      <c r="F26" s="8" t="s">
        <v>46</v>
      </c>
      <c r="G26" s="154"/>
      <c r="H26" s="154"/>
      <c r="I26" s="154"/>
    </row>
    <row r="27" spans="1:15" s="5" customFormat="1" ht="18" hidden="1">
      <c r="A27" s="84" t="s">
        <v>47</v>
      </c>
      <c r="B27" s="67" t="s">
        <v>12</v>
      </c>
      <c r="C27" s="78" t="s">
        <v>14</v>
      </c>
      <c r="D27" s="78" t="s">
        <v>48</v>
      </c>
      <c r="E27" s="76"/>
      <c r="F27" s="78"/>
      <c r="G27" s="151">
        <f>G28</f>
        <v>0</v>
      </c>
      <c r="H27" s="151">
        <f t="shared" ref="H27:I30" si="5">H28</f>
        <v>0</v>
      </c>
      <c r="I27" s="151">
        <f t="shared" si="5"/>
        <v>0</v>
      </c>
    </row>
    <row r="28" spans="1:15" s="5" customFormat="1" ht="18" hidden="1">
      <c r="A28" s="80" t="s">
        <v>49</v>
      </c>
      <c r="B28" s="7" t="s">
        <v>12</v>
      </c>
      <c r="C28" s="78" t="s">
        <v>14</v>
      </c>
      <c r="D28" s="78" t="s">
        <v>48</v>
      </c>
      <c r="E28" s="76" t="s">
        <v>50</v>
      </c>
      <c r="F28" s="78"/>
      <c r="G28" s="151">
        <f>G29</f>
        <v>0</v>
      </c>
      <c r="H28" s="151">
        <f t="shared" si="5"/>
        <v>0</v>
      </c>
      <c r="I28" s="151">
        <f t="shared" si="5"/>
        <v>0</v>
      </c>
    </row>
    <row r="29" spans="1:15" s="5" customFormat="1" ht="18" hidden="1">
      <c r="A29" s="6" t="s">
        <v>51</v>
      </c>
      <c r="B29" s="7" t="s">
        <v>12</v>
      </c>
      <c r="C29" s="8" t="s">
        <v>14</v>
      </c>
      <c r="D29" s="8" t="s">
        <v>48</v>
      </c>
      <c r="E29" s="68" t="s">
        <v>52</v>
      </c>
      <c r="F29" s="8"/>
      <c r="G29" s="154">
        <f>G30</f>
        <v>0</v>
      </c>
      <c r="H29" s="154">
        <f t="shared" si="5"/>
        <v>0</v>
      </c>
      <c r="I29" s="154">
        <f t="shared" si="5"/>
        <v>0</v>
      </c>
    </row>
    <row r="30" spans="1:15" s="5" customFormat="1" ht="18" hidden="1">
      <c r="A30" s="6" t="s">
        <v>53</v>
      </c>
      <c r="B30" s="7" t="s">
        <v>12</v>
      </c>
      <c r="C30" s="8" t="s">
        <v>14</v>
      </c>
      <c r="D30" s="8" t="s">
        <v>48</v>
      </c>
      <c r="E30" s="68" t="s">
        <v>54</v>
      </c>
      <c r="F30" s="8"/>
      <c r="G30" s="154">
        <f>G31</f>
        <v>0</v>
      </c>
      <c r="H30" s="154">
        <f t="shared" si="5"/>
        <v>0</v>
      </c>
      <c r="I30" s="154">
        <f t="shared" si="5"/>
        <v>0</v>
      </c>
    </row>
    <row r="31" spans="1:15" s="5" customFormat="1" ht="18" hidden="1">
      <c r="A31" s="84" t="s">
        <v>32</v>
      </c>
      <c r="B31" s="67" t="s">
        <v>12</v>
      </c>
      <c r="C31" s="67" t="s">
        <v>14</v>
      </c>
      <c r="D31" s="67" t="s">
        <v>48</v>
      </c>
      <c r="E31" s="68" t="s">
        <v>54</v>
      </c>
      <c r="F31" s="67" t="s">
        <v>35</v>
      </c>
      <c r="G31" s="152">
        <v>0</v>
      </c>
      <c r="H31" s="152">
        <v>0</v>
      </c>
      <c r="I31" s="152">
        <v>0</v>
      </c>
    </row>
    <row r="32" spans="1:15" s="11" customFormat="1" ht="18">
      <c r="A32" s="156" t="s">
        <v>55</v>
      </c>
      <c r="B32" s="157" t="s">
        <v>12</v>
      </c>
      <c r="C32" s="157" t="s">
        <v>14</v>
      </c>
      <c r="D32" s="158" t="s">
        <v>56</v>
      </c>
      <c r="E32" s="159"/>
      <c r="F32" s="67"/>
      <c r="G32" s="152">
        <f>G33</f>
        <v>10000</v>
      </c>
      <c r="H32" s="152">
        <f t="shared" ref="H32:I35" si="6">H33</f>
        <v>1000</v>
      </c>
      <c r="I32" s="152">
        <f t="shared" si="6"/>
        <v>1000</v>
      </c>
    </row>
    <row r="33" spans="1:9" s="11" customFormat="1" ht="18">
      <c r="A33" s="160" t="s">
        <v>57</v>
      </c>
      <c r="B33" s="161" t="s">
        <v>12</v>
      </c>
      <c r="C33" s="161" t="s">
        <v>14</v>
      </c>
      <c r="D33" s="162" t="s">
        <v>56</v>
      </c>
      <c r="E33" s="162" t="s">
        <v>58</v>
      </c>
      <c r="F33" s="67"/>
      <c r="G33" s="152">
        <f>G34</f>
        <v>10000</v>
      </c>
      <c r="H33" s="152">
        <f t="shared" si="6"/>
        <v>1000</v>
      </c>
      <c r="I33" s="152">
        <f t="shared" si="6"/>
        <v>1000</v>
      </c>
    </row>
    <row r="34" spans="1:9" s="11" customFormat="1" ht="18">
      <c r="A34" s="69" t="s">
        <v>55</v>
      </c>
      <c r="B34" s="67" t="s">
        <v>12</v>
      </c>
      <c r="C34" s="67" t="s">
        <v>14</v>
      </c>
      <c r="D34" s="121" t="s">
        <v>56</v>
      </c>
      <c r="E34" s="121" t="s">
        <v>59</v>
      </c>
      <c r="F34" s="67"/>
      <c r="G34" s="152">
        <f>G35</f>
        <v>10000</v>
      </c>
      <c r="H34" s="152">
        <f t="shared" si="6"/>
        <v>1000</v>
      </c>
      <c r="I34" s="152">
        <f t="shared" si="6"/>
        <v>1000</v>
      </c>
    </row>
    <row r="35" spans="1:9" s="11" customFormat="1" ht="18">
      <c r="A35" s="69" t="s">
        <v>60</v>
      </c>
      <c r="B35" s="67" t="s">
        <v>12</v>
      </c>
      <c r="C35" s="67" t="s">
        <v>14</v>
      </c>
      <c r="D35" s="121" t="s">
        <v>56</v>
      </c>
      <c r="E35" s="121" t="s">
        <v>61</v>
      </c>
      <c r="F35" s="67"/>
      <c r="G35" s="152">
        <f>G36</f>
        <v>10000</v>
      </c>
      <c r="H35" s="152">
        <f t="shared" si="6"/>
        <v>1000</v>
      </c>
      <c r="I35" s="152">
        <f t="shared" si="6"/>
        <v>1000</v>
      </c>
    </row>
    <row r="36" spans="1:9" s="11" customFormat="1" ht="18">
      <c r="A36" s="69" t="s">
        <v>34</v>
      </c>
      <c r="B36" s="67" t="s">
        <v>12</v>
      </c>
      <c r="C36" s="67" t="s">
        <v>14</v>
      </c>
      <c r="D36" s="121" t="s">
        <v>56</v>
      </c>
      <c r="E36" s="121" t="s">
        <v>61</v>
      </c>
      <c r="F36" s="67" t="s">
        <v>35</v>
      </c>
      <c r="G36" s="152">
        <v>10000</v>
      </c>
      <c r="H36" s="152">
        <v>1000</v>
      </c>
      <c r="I36" s="152">
        <v>1000</v>
      </c>
    </row>
    <row r="37" spans="1:9" s="5" customFormat="1" ht="18">
      <c r="A37" s="84" t="s">
        <v>62</v>
      </c>
      <c r="B37" s="67" t="s">
        <v>12</v>
      </c>
      <c r="C37" s="78" t="s">
        <v>14</v>
      </c>
      <c r="D37" s="78" t="s">
        <v>63</v>
      </c>
      <c r="E37" s="76"/>
      <c r="F37" s="78"/>
      <c r="G37" s="151">
        <f>G38+G46+G52+G57+G48</f>
        <v>5991548.4100000001</v>
      </c>
      <c r="H37" s="151">
        <f>H38+H46+H52+H57</f>
        <v>368500</v>
      </c>
      <c r="I37" s="151">
        <f>I38+I46+I52+I57</f>
        <v>368500</v>
      </c>
    </row>
    <row r="38" spans="1:9" s="5" customFormat="1" ht="54">
      <c r="A38" s="71" t="s">
        <v>362</v>
      </c>
      <c r="B38" s="7" t="s">
        <v>12</v>
      </c>
      <c r="C38" s="67" t="s">
        <v>14</v>
      </c>
      <c r="D38" s="67" t="s">
        <v>63</v>
      </c>
      <c r="E38" s="68" t="s">
        <v>64</v>
      </c>
      <c r="F38" s="67"/>
      <c r="G38" s="152">
        <f t="shared" ref="G38:G40" si="7">G39</f>
        <v>501540</v>
      </c>
      <c r="H38" s="152">
        <f t="shared" ref="H38:I40" si="8">H39</f>
        <v>1500</v>
      </c>
      <c r="I38" s="152">
        <f t="shared" si="8"/>
        <v>1500</v>
      </c>
    </row>
    <row r="39" spans="1:9" s="5" customFormat="1" ht="54">
      <c r="A39" s="71" t="s">
        <v>363</v>
      </c>
      <c r="B39" s="7" t="s">
        <v>12</v>
      </c>
      <c r="C39" s="67" t="s">
        <v>14</v>
      </c>
      <c r="D39" s="67" t="s">
        <v>63</v>
      </c>
      <c r="E39" s="68" t="s">
        <v>65</v>
      </c>
      <c r="F39" s="67"/>
      <c r="G39" s="152">
        <f t="shared" si="7"/>
        <v>501540</v>
      </c>
      <c r="H39" s="152">
        <f t="shared" si="8"/>
        <v>1500</v>
      </c>
      <c r="I39" s="152">
        <f t="shared" si="8"/>
        <v>1500</v>
      </c>
    </row>
    <row r="40" spans="1:9" s="5" customFormat="1" ht="54">
      <c r="A40" s="103" t="s">
        <v>66</v>
      </c>
      <c r="B40" s="7" t="s">
        <v>12</v>
      </c>
      <c r="C40" s="67" t="s">
        <v>14</v>
      </c>
      <c r="D40" s="67" t="s">
        <v>63</v>
      </c>
      <c r="E40" s="68" t="s">
        <v>67</v>
      </c>
      <c r="F40" s="67"/>
      <c r="G40" s="152">
        <f t="shared" si="7"/>
        <v>501540</v>
      </c>
      <c r="H40" s="152">
        <f t="shared" si="8"/>
        <v>1500</v>
      </c>
      <c r="I40" s="152">
        <f t="shared" si="8"/>
        <v>1500</v>
      </c>
    </row>
    <row r="41" spans="1:9" s="5" customFormat="1" ht="18">
      <c r="A41" s="73" t="s">
        <v>68</v>
      </c>
      <c r="B41" s="7" t="s">
        <v>12</v>
      </c>
      <c r="C41" s="8" t="s">
        <v>14</v>
      </c>
      <c r="D41" s="8" t="s">
        <v>63</v>
      </c>
      <c r="E41" s="68" t="s">
        <v>69</v>
      </c>
      <c r="F41" s="12"/>
      <c r="G41" s="163">
        <f>G42+G43</f>
        <v>501540</v>
      </c>
      <c r="H41" s="163">
        <f>H42+H43</f>
        <v>1500</v>
      </c>
      <c r="I41" s="163">
        <f>I42+I43</f>
        <v>1500</v>
      </c>
    </row>
    <row r="42" spans="1:9" s="5" customFormat="1" ht="18" customHeight="1">
      <c r="A42" s="69" t="s">
        <v>32</v>
      </c>
      <c r="B42" s="67" t="s">
        <v>12</v>
      </c>
      <c r="C42" s="67" t="s">
        <v>14</v>
      </c>
      <c r="D42" s="67" t="s">
        <v>63</v>
      </c>
      <c r="E42" s="68" t="s">
        <v>69</v>
      </c>
      <c r="F42" s="67" t="s">
        <v>33</v>
      </c>
      <c r="G42" s="152">
        <v>501540</v>
      </c>
      <c r="H42" s="152">
        <v>1500</v>
      </c>
      <c r="I42" s="152">
        <v>1500</v>
      </c>
    </row>
    <row r="43" spans="1:9" s="5" customFormat="1" ht="18" hidden="1">
      <c r="A43" s="69" t="s">
        <v>34</v>
      </c>
      <c r="B43" s="67" t="s">
        <v>12</v>
      </c>
      <c r="C43" s="67" t="s">
        <v>14</v>
      </c>
      <c r="D43" s="67" t="s">
        <v>63</v>
      </c>
      <c r="E43" s="68" t="s">
        <v>69</v>
      </c>
      <c r="F43" s="67" t="s">
        <v>35</v>
      </c>
      <c r="G43" s="152">
        <v>0</v>
      </c>
      <c r="H43" s="152">
        <v>0</v>
      </c>
      <c r="I43" s="152">
        <v>0</v>
      </c>
    </row>
    <row r="44" spans="1:9" s="66" customFormat="1" ht="18" hidden="1">
      <c r="A44" s="13" t="s">
        <v>27</v>
      </c>
      <c r="B44" s="67" t="s">
        <v>12</v>
      </c>
      <c r="C44" s="67" t="s">
        <v>14</v>
      </c>
      <c r="D44" s="67" t="s">
        <v>63</v>
      </c>
      <c r="E44" s="74" t="s">
        <v>28</v>
      </c>
      <c r="F44" s="67"/>
      <c r="G44" s="152">
        <f>G46</f>
        <v>0</v>
      </c>
      <c r="H44" s="152">
        <f>H46</f>
        <v>0</v>
      </c>
      <c r="I44" s="152">
        <f>I46</f>
        <v>0</v>
      </c>
    </row>
    <row r="45" spans="1:9" s="153" customFormat="1" ht="18" hidden="1">
      <c r="A45" s="13" t="s">
        <v>29</v>
      </c>
      <c r="B45" s="67" t="s">
        <v>12</v>
      </c>
      <c r="C45" s="67" t="s">
        <v>14</v>
      </c>
      <c r="D45" s="67" t="s">
        <v>63</v>
      </c>
      <c r="E45" s="68" t="s">
        <v>30</v>
      </c>
      <c r="F45" s="67"/>
      <c r="G45" s="163">
        <f t="shared" ref="G45:G46" si="9">G46</f>
        <v>0</v>
      </c>
      <c r="H45" s="163">
        <f t="shared" ref="H45:I46" si="10">H46</f>
        <v>0</v>
      </c>
      <c r="I45" s="163">
        <f t="shared" si="10"/>
        <v>0</v>
      </c>
    </row>
    <row r="46" spans="1:9" s="66" customFormat="1" ht="36" hidden="1">
      <c r="A46" s="77" t="s">
        <v>70</v>
      </c>
      <c r="B46" s="67" t="s">
        <v>12</v>
      </c>
      <c r="C46" s="67" t="s">
        <v>14</v>
      </c>
      <c r="D46" s="67" t="s">
        <v>63</v>
      </c>
      <c r="E46" s="68" t="s">
        <v>71</v>
      </c>
      <c r="F46" s="67"/>
      <c r="G46" s="163">
        <f t="shared" si="9"/>
        <v>0</v>
      </c>
      <c r="H46" s="163">
        <f t="shared" si="10"/>
        <v>0</v>
      </c>
      <c r="I46" s="163">
        <f t="shared" si="10"/>
        <v>0</v>
      </c>
    </row>
    <row r="47" spans="1:9" s="5" customFormat="1" ht="18" hidden="1">
      <c r="A47" s="71" t="s">
        <v>44</v>
      </c>
      <c r="B47" s="67" t="s">
        <v>12</v>
      </c>
      <c r="C47" s="67" t="s">
        <v>14</v>
      </c>
      <c r="D47" s="67" t="s">
        <v>63</v>
      </c>
      <c r="E47" s="68" t="s">
        <v>71</v>
      </c>
      <c r="F47" s="67" t="s">
        <v>46</v>
      </c>
      <c r="G47" s="152">
        <v>0</v>
      </c>
      <c r="H47" s="152">
        <v>0</v>
      </c>
      <c r="I47" s="152">
        <v>0</v>
      </c>
    </row>
    <row r="48" spans="1:9" s="5" customFormat="1" ht="18">
      <c r="A48" s="298" t="s">
        <v>27</v>
      </c>
      <c r="B48" s="67" t="s">
        <v>12</v>
      </c>
      <c r="C48" s="67" t="s">
        <v>14</v>
      </c>
      <c r="D48" s="67" t="s">
        <v>63</v>
      </c>
      <c r="E48" s="68" t="s">
        <v>28</v>
      </c>
      <c r="F48" s="67"/>
      <c r="G48" s="152">
        <f>G49</f>
        <v>9491</v>
      </c>
      <c r="H48" s="152"/>
      <c r="I48" s="152"/>
    </row>
    <row r="49" spans="1:248" s="5" customFormat="1" ht="18">
      <c r="A49" s="50" t="s">
        <v>29</v>
      </c>
      <c r="B49" s="67" t="s">
        <v>12</v>
      </c>
      <c r="C49" s="67" t="s">
        <v>14</v>
      </c>
      <c r="D49" s="67" t="s">
        <v>63</v>
      </c>
      <c r="E49" s="68" t="s">
        <v>30</v>
      </c>
      <c r="F49" s="67"/>
      <c r="G49" s="152">
        <f>G50</f>
        <v>9491</v>
      </c>
      <c r="H49" s="152"/>
      <c r="I49" s="152"/>
    </row>
    <row r="50" spans="1:248" s="5" customFormat="1" ht="31.2">
      <c r="A50" s="368" t="s">
        <v>423</v>
      </c>
      <c r="B50" s="67" t="s">
        <v>12</v>
      </c>
      <c r="C50" s="67" t="s">
        <v>14</v>
      </c>
      <c r="D50" s="67" t="s">
        <v>63</v>
      </c>
      <c r="E50" s="68" t="s">
        <v>404</v>
      </c>
      <c r="F50" s="67"/>
      <c r="G50" s="152">
        <f>G51</f>
        <v>9491</v>
      </c>
      <c r="H50" s="152"/>
      <c r="I50" s="152"/>
    </row>
    <row r="51" spans="1:248" s="5" customFormat="1" ht="18">
      <c r="A51" s="71" t="s">
        <v>44</v>
      </c>
      <c r="B51" s="67" t="s">
        <v>12</v>
      </c>
      <c r="C51" s="67" t="s">
        <v>14</v>
      </c>
      <c r="D51" s="67" t="s">
        <v>63</v>
      </c>
      <c r="E51" s="68" t="s">
        <v>404</v>
      </c>
      <c r="F51" s="67" t="s">
        <v>46</v>
      </c>
      <c r="G51" s="152">
        <v>9491</v>
      </c>
      <c r="H51" s="152"/>
      <c r="I51" s="152"/>
    </row>
    <row r="52" spans="1:248" s="5" customFormat="1" ht="18">
      <c r="A52" s="71" t="s">
        <v>72</v>
      </c>
      <c r="B52" s="7" t="s">
        <v>12</v>
      </c>
      <c r="C52" s="78" t="s">
        <v>14</v>
      </c>
      <c r="D52" s="83">
        <v>13</v>
      </c>
      <c r="E52" s="76" t="s">
        <v>73</v>
      </c>
      <c r="F52" s="78"/>
      <c r="G52" s="151">
        <f>+G53</f>
        <v>5365517.41</v>
      </c>
      <c r="H52" s="151">
        <f>+H53</f>
        <v>366000</v>
      </c>
      <c r="I52" s="151">
        <f>+I53</f>
        <v>366000</v>
      </c>
    </row>
    <row r="53" spans="1:248" s="66" customFormat="1" ht="18">
      <c r="A53" s="71" t="s">
        <v>74</v>
      </c>
      <c r="B53" s="7" t="s">
        <v>12</v>
      </c>
      <c r="C53" s="67" t="s">
        <v>14</v>
      </c>
      <c r="D53" s="74">
        <v>13</v>
      </c>
      <c r="E53" s="76" t="s">
        <v>75</v>
      </c>
      <c r="F53" s="67"/>
      <c r="G53" s="151">
        <f>G54</f>
        <v>5365517.41</v>
      </c>
      <c r="H53" s="151">
        <f>H54</f>
        <v>366000</v>
      </c>
      <c r="I53" s="151">
        <f>I54</f>
        <v>366000</v>
      </c>
    </row>
    <row r="54" spans="1:248" s="164" customFormat="1" ht="18">
      <c r="A54" s="69" t="s">
        <v>76</v>
      </c>
      <c r="B54" s="7" t="s">
        <v>12</v>
      </c>
      <c r="C54" s="67" t="s">
        <v>14</v>
      </c>
      <c r="D54" s="74">
        <v>13</v>
      </c>
      <c r="E54" s="76" t="s">
        <v>77</v>
      </c>
      <c r="F54" s="67"/>
      <c r="G54" s="151">
        <f>G55+G56</f>
        <v>5365517.41</v>
      </c>
      <c r="H54" s="151">
        <f>H55+H56</f>
        <v>366000</v>
      </c>
      <c r="I54" s="151">
        <f>I55+I56</f>
        <v>366000</v>
      </c>
    </row>
    <row r="55" spans="1:248" s="14" customFormat="1" ht="18">
      <c r="A55" s="69" t="s">
        <v>32</v>
      </c>
      <c r="B55" s="67" t="s">
        <v>12</v>
      </c>
      <c r="C55" s="67" t="s">
        <v>14</v>
      </c>
      <c r="D55" s="74">
        <v>13</v>
      </c>
      <c r="E55" s="76" t="s">
        <v>77</v>
      </c>
      <c r="F55" s="67" t="s">
        <v>33</v>
      </c>
      <c r="G55" s="152">
        <v>230000</v>
      </c>
      <c r="H55" s="152">
        <v>5000</v>
      </c>
      <c r="I55" s="152">
        <v>5000</v>
      </c>
    </row>
    <row r="56" spans="1:248" s="165" customFormat="1" ht="18">
      <c r="A56" s="69" t="s">
        <v>34</v>
      </c>
      <c r="B56" s="67" t="s">
        <v>12</v>
      </c>
      <c r="C56" s="67" t="s">
        <v>14</v>
      </c>
      <c r="D56" s="74">
        <v>13</v>
      </c>
      <c r="E56" s="76" t="s">
        <v>77</v>
      </c>
      <c r="F56" s="67" t="s">
        <v>35</v>
      </c>
      <c r="G56" s="167">
        <v>5135517.41</v>
      </c>
      <c r="H56" s="152">
        <v>361000</v>
      </c>
      <c r="I56" s="152">
        <v>361000</v>
      </c>
    </row>
    <row r="57" spans="1:248" s="14" customFormat="1" ht="18">
      <c r="A57" s="80" t="s">
        <v>49</v>
      </c>
      <c r="B57" s="7" t="s">
        <v>12</v>
      </c>
      <c r="C57" s="78" t="s">
        <v>14</v>
      </c>
      <c r="D57" s="78" t="s">
        <v>63</v>
      </c>
      <c r="E57" s="76" t="s">
        <v>50</v>
      </c>
      <c r="F57" s="78"/>
      <c r="G57" s="151">
        <f>+G58</f>
        <v>115000</v>
      </c>
      <c r="H57" s="151">
        <f>+H58</f>
        <v>1000</v>
      </c>
      <c r="I57" s="151">
        <f>+I58</f>
        <v>1000</v>
      </c>
    </row>
    <row r="58" spans="1:248" s="14" customFormat="1" ht="18">
      <c r="A58" s="80" t="s">
        <v>78</v>
      </c>
      <c r="B58" s="7" t="s">
        <v>12</v>
      </c>
      <c r="C58" s="78" t="s">
        <v>14</v>
      </c>
      <c r="D58" s="78" t="s">
        <v>63</v>
      </c>
      <c r="E58" s="76" t="s">
        <v>79</v>
      </c>
      <c r="F58" s="78"/>
      <c r="G58" s="151">
        <f>+G61</f>
        <v>115000</v>
      </c>
      <c r="H58" s="151">
        <f>+H61</f>
        <v>1000</v>
      </c>
      <c r="I58" s="151">
        <f>+I61</f>
        <v>1000</v>
      </c>
    </row>
    <row r="59" spans="1:248" s="14" customFormat="1" ht="18" hidden="1">
      <c r="A59" s="143" t="s">
        <v>80</v>
      </c>
      <c r="B59" s="7" t="s">
        <v>12</v>
      </c>
      <c r="C59" s="78" t="s">
        <v>14</v>
      </c>
      <c r="D59" s="78" t="s">
        <v>63</v>
      </c>
      <c r="E59" s="76" t="s">
        <v>81</v>
      </c>
      <c r="F59" s="78"/>
      <c r="G59" s="151">
        <f>G60</f>
        <v>0</v>
      </c>
      <c r="H59" s="151">
        <v>0</v>
      </c>
      <c r="I59" s="151">
        <v>0</v>
      </c>
    </row>
    <row r="60" spans="1:248" s="14" customFormat="1" ht="18" hidden="1">
      <c r="A60" s="142" t="s">
        <v>82</v>
      </c>
      <c r="B60" s="7" t="s">
        <v>12</v>
      </c>
      <c r="C60" s="78" t="s">
        <v>14</v>
      </c>
      <c r="D60" s="78" t="s">
        <v>63</v>
      </c>
      <c r="E60" s="76" t="s">
        <v>81</v>
      </c>
      <c r="F60" s="67" t="s">
        <v>33</v>
      </c>
      <c r="G60" s="166"/>
      <c r="H60" s="151">
        <v>0</v>
      </c>
      <c r="I60" s="151">
        <v>0</v>
      </c>
    </row>
    <row r="61" spans="1:248" s="14" customFormat="1" ht="18">
      <c r="A61" s="69" t="s">
        <v>83</v>
      </c>
      <c r="B61" s="7" t="s">
        <v>12</v>
      </c>
      <c r="C61" s="67" t="s">
        <v>14</v>
      </c>
      <c r="D61" s="67">
        <v>13</v>
      </c>
      <c r="E61" s="68" t="s">
        <v>84</v>
      </c>
      <c r="F61" s="67"/>
      <c r="G61" s="152">
        <f>G62</f>
        <v>115000</v>
      </c>
      <c r="H61" s="152">
        <f>H62</f>
        <v>1000</v>
      </c>
      <c r="I61" s="152">
        <f>SUM(I62:I62)</f>
        <v>1000</v>
      </c>
    </row>
    <row r="62" spans="1:248" s="5" customFormat="1" ht="18">
      <c r="A62" s="69" t="s">
        <v>32</v>
      </c>
      <c r="B62" s="67" t="s">
        <v>12</v>
      </c>
      <c r="C62" s="67" t="s">
        <v>14</v>
      </c>
      <c r="D62" s="67">
        <v>13</v>
      </c>
      <c r="E62" s="68" t="s">
        <v>84</v>
      </c>
      <c r="F62" s="67" t="s">
        <v>33</v>
      </c>
      <c r="G62" s="152">
        <v>115000</v>
      </c>
      <c r="H62" s="152">
        <v>1000</v>
      </c>
      <c r="I62" s="152">
        <v>1000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</row>
    <row r="63" spans="1:248" s="5" customFormat="1" ht="18" hidden="1">
      <c r="A63" s="6" t="s">
        <v>57</v>
      </c>
      <c r="B63" s="67" t="s">
        <v>12</v>
      </c>
      <c r="C63" s="67" t="s">
        <v>14</v>
      </c>
      <c r="D63" s="67" t="s">
        <v>63</v>
      </c>
      <c r="E63" s="68" t="s">
        <v>58</v>
      </c>
      <c r="F63" s="67"/>
      <c r="G63" s="152"/>
      <c r="H63" s="152"/>
      <c r="I63" s="152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</row>
    <row r="64" spans="1:248" s="5" customFormat="1" ht="18" hidden="1">
      <c r="A64" s="73" t="s">
        <v>55</v>
      </c>
      <c r="B64" s="67" t="s">
        <v>12</v>
      </c>
      <c r="C64" s="67" t="s">
        <v>14</v>
      </c>
      <c r="D64" s="67" t="s">
        <v>63</v>
      </c>
      <c r="E64" s="68" t="s">
        <v>59</v>
      </c>
      <c r="F64" s="67"/>
      <c r="G64" s="152"/>
      <c r="H64" s="152"/>
      <c r="I64" s="152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</row>
    <row r="65" spans="1:254" s="5" customFormat="1" ht="18" hidden="1">
      <c r="A65" s="71" t="s">
        <v>60</v>
      </c>
      <c r="B65" s="67" t="s">
        <v>12</v>
      </c>
      <c r="C65" s="67" t="s">
        <v>14</v>
      </c>
      <c r="D65" s="67" t="s">
        <v>63</v>
      </c>
      <c r="E65" s="68" t="s">
        <v>61</v>
      </c>
      <c r="F65" s="67" t="s">
        <v>24</v>
      </c>
      <c r="G65" s="152"/>
      <c r="H65" s="152"/>
      <c r="I65" s="152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</row>
    <row r="66" spans="1:254" s="5" customFormat="1" ht="18" hidden="1">
      <c r="A66" s="69" t="s">
        <v>34</v>
      </c>
      <c r="B66" s="67" t="s">
        <v>12</v>
      </c>
      <c r="C66" s="67" t="s">
        <v>14</v>
      </c>
      <c r="D66" s="67" t="s">
        <v>63</v>
      </c>
      <c r="E66" s="68" t="s">
        <v>61</v>
      </c>
      <c r="F66" s="67" t="s">
        <v>33</v>
      </c>
      <c r="G66" s="152"/>
      <c r="H66" s="152"/>
      <c r="I66" s="152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</row>
    <row r="67" spans="1:254" s="5" customFormat="1" ht="18">
      <c r="A67" s="110" t="s">
        <v>87</v>
      </c>
      <c r="B67" s="12" t="s">
        <v>12</v>
      </c>
      <c r="C67" s="85" t="s">
        <v>16</v>
      </c>
      <c r="D67" s="85"/>
      <c r="E67" s="88"/>
      <c r="F67" s="85"/>
      <c r="G67" s="151">
        <f>+G68</f>
        <v>406564</v>
      </c>
      <c r="H67" s="151">
        <f>+H68</f>
        <v>443844</v>
      </c>
      <c r="I67" s="151">
        <f>+I68</f>
        <v>459454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</row>
    <row r="68" spans="1:254" s="5" customFormat="1" ht="18">
      <c r="A68" s="110" t="s">
        <v>88</v>
      </c>
      <c r="B68" s="67" t="s">
        <v>12</v>
      </c>
      <c r="C68" s="85" t="s">
        <v>16</v>
      </c>
      <c r="D68" s="85" t="s">
        <v>89</v>
      </c>
      <c r="E68" s="76"/>
      <c r="F68" s="85"/>
      <c r="G68" s="151">
        <f t="shared" ref="G68:G69" si="11">G69</f>
        <v>406564</v>
      </c>
      <c r="H68" s="151">
        <f t="shared" ref="H68:I69" si="12">H69</f>
        <v>443844</v>
      </c>
      <c r="I68" s="151">
        <f t="shared" si="12"/>
        <v>459454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</row>
    <row r="69" spans="1:254" s="14" customFormat="1" ht="18">
      <c r="A69" s="80" t="s">
        <v>49</v>
      </c>
      <c r="B69" s="7" t="s">
        <v>12</v>
      </c>
      <c r="C69" s="78" t="s">
        <v>16</v>
      </c>
      <c r="D69" s="78" t="s">
        <v>89</v>
      </c>
      <c r="E69" s="76" t="s">
        <v>50</v>
      </c>
      <c r="F69" s="78"/>
      <c r="G69" s="151">
        <f t="shared" si="11"/>
        <v>406564</v>
      </c>
      <c r="H69" s="151">
        <f t="shared" si="12"/>
        <v>443844</v>
      </c>
      <c r="I69" s="151">
        <f t="shared" si="12"/>
        <v>459454</v>
      </c>
    </row>
    <row r="70" spans="1:254" s="14" customFormat="1" ht="18">
      <c r="A70" s="80" t="s">
        <v>78</v>
      </c>
      <c r="B70" s="7" t="s">
        <v>12</v>
      </c>
      <c r="C70" s="78" t="s">
        <v>16</v>
      </c>
      <c r="D70" s="78" t="s">
        <v>89</v>
      </c>
      <c r="E70" s="76" t="s">
        <v>79</v>
      </c>
      <c r="F70" s="78"/>
      <c r="G70" s="151">
        <f>G71+G73</f>
        <v>406564</v>
      </c>
      <c r="H70" s="151">
        <f>H71+H73</f>
        <v>443844</v>
      </c>
      <c r="I70" s="151">
        <f>I71+I73</f>
        <v>459454</v>
      </c>
    </row>
    <row r="71" spans="1:254" s="14" customFormat="1" ht="36">
      <c r="A71" s="80" t="s">
        <v>90</v>
      </c>
      <c r="B71" s="7" t="s">
        <v>12</v>
      </c>
      <c r="C71" s="111" t="s">
        <v>16</v>
      </c>
      <c r="D71" s="111" t="s">
        <v>89</v>
      </c>
      <c r="E71" s="76" t="s">
        <v>91</v>
      </c>
      <c r="F71" s="111"/>
      <c r="G71" s="167">
        <f>G72</f>
        <v>370863</v>
      </c>
      <c r="H71" s="167">
        <f>H72</f>
        <v>443844</v>
      </c>
      <c r="I71" s="167">
        <f>SUM(I72:I73)</f>
        <v>459454</v>
      </c>
      <c r="J71" s="370" t="s">
        <v>92</v>
      </c>
      <c r="K71" s="371"/>
      <c r="L71" s="371"/>
    </row>
    <row r="72" spans="1:254" s="14" customFormat="1" ht="54">
      <c r="A72" s="71" t="s">
        <v>23</v>
      </c>
      <c r="B72" s="67" t="s">
        <v>12</v>
      </c>
      <c r="C72" s="67" t="s">
        <v>16</v>
      </c>
      <c r="D72" s="67" t="s">
        <v>89</v>
      </c>
      <c r="E72" s="76" t="s">
        <v>91</v>
      </c>
      <c r="F72" s="67" t="s">
        <v>24</v>
      </c>
      <c r="G72" s="152">
        <v>370863</v>
      </c>
      <c r="H72" s="152">
        <v>443844</v>
      </c>
      <c r="I72" s="152">
        <v>459454</v>
      </c>
    </row>
    <row r="73" spans="1:254" s="14" customFormat="1" ht="18">
      <c r="A73" s="69" t="s">
        <v>32</v>
      </c>
      <c r="B73" s="67" t="s">
        <v>12</v>
      </c>
      <c r="C73" s="67" t="s">
        <v>16</v>
      </c>
      <c r="D73" s="67" t="s">
        <v>89</v>
      </c>
      <c r="E73" s="76" t="s">
        <v>91</v>
      </c>
      <c r="F73" s="67" t="s">
        <v>33</v>
      </c>
      <c r="G73" s="152">
        <v>35701</v>
      </c>
      <c r="H73" s="152">
        <v>0</v>
      </c>
      <c r="I73" s="152">
        <v>0</v>
      </c>
    </row>
    <row r="74" spans="1:254" s="14" customFormat="1" ht="18">
      <c r="A74" s="141" t="s">
        <v>93</v>
      </c>
      <c r="B74" s="12" t="s">
        <v>12</v>
      </c>
      <c r="C74" s="15" t="s">
        <v>89</v>
      </c>
      <c r="D74" s="15"/>
      <c r="E74" s="88"/>
      <c r="F74" s="15"/>
      <c r="G74" s="168">
        <f>+G75+G81+G87</f>
        <v>39500</v>
      </c>
      <c r="H74" s="168">
        <f>+H75+H81+H87</f>
        <v>4000</v>
      </c>
      <c r="I74" s="168">
        <f>+I75+I81+I87</f>
        <v>4000</v>
      </c>
    </row>
    <row r="75" spans="1:254" s="14" customFormat="1" ht="18">
      <c r="A75" s="140" t="s">
        <v>94</v>
      </c>
      <c r="B75" s="67" t="s">
        <v>12</v>
      </c>
      <c r="C75" s="15" t="s">
        <v>89</v>
      </c>
      <c r="D75" s="15" t="s">
        <v>95</v>
      </c>
      <c r="E75" s="76"/>
      <c r="F75" s="78"/>
      <c r="G75" s="151">
        <f>G76</f>
        <v>36000</v>
      </c>
      <c r="H75" s="151">
        <f>H76</f>
        <v>2000</v>
      </c>
      <c r="I75" s="151">
        <f>I76</f>
        <v>2000</v>
      </c>
    </row>
    <row r="76" spans="1:254" s="66" customFormat="1" ht="54">
      <c r="A76" s="71" t="s">
        <v>364</v>
      </c>
      <c r="B76" s="7" t="s">
        <v>12</v>
      </c>
      <c r="C76" s="67" t="s">
        <v>89</v>
      </c>
      <c r="D76" s="67" t="s">
        <v>95</v>
      </c>
      <c r="E76" s="76" t="s">
        <v>96</v>
      </c>
      <c r="F76" s="67"/>
      <c r="G76" s="151">
        <f>+G77</f>
        <v>36000</v>
      </c>
      <c r="H76" s="151">
        <f>+H77</f>
        <v>2000</v>
      </c>
      <c r="I76" s="151">
        <f>+I77</f>
        <v>2000</v>
      </c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8"/>
      <c r="BK76" s="138"/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8"/>
      <c r="BZ76" s="138"/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8"/>
      <c r="CO76" s="138"/>
      <c r="CP76" s="138"/>
      <c r="CQ76" s="138"/>
      <c r="CR76" s="138"/>
      <c r="CS76" s="138"/>
      <c r="CT76" s="138"/>
      <c r="CU76" s="138"/>
      <c r="CV76" s="138"/>
      <c r="CW76" s="138"/>
      <c r="CX76" s="138"/>
      <c r="CY76" s="138"/>
      <c r="CZ76" s="138"/>
      <c r="DA76" s="138"/>
      <c r="DB76" s="138"/>
      <c r="DC76" s="138"/>
      <c r="DD76" s="138"/>
      <c r="DE76" s="138"/>
      <c r="DF76" s="138"/>
      <c r="DG76" s="138"/>
      <c r="DH76" s="138"/>
      <c r="DI76" s="138"/>
      <c r="DJ76" s="138"/>
      <c r="DK76" s="138"/>
      <c r="DL76" s="138"/>
      <c r="DM76" s="138"/>
      <c r="DN76" s="138"/>
      <c r="DO76" s="138"/>
      <c r="DP76" s="138"/>
      <c r="DQ76" s="138"/>
      <c r="DR76" s="138"/>
      <c r="DS76" s="138"/>
      <c r="DT76" s="138"/>
      <c r="DU76" s="138"/>
      <c r="DV76" s="138"/>
      <c r="DW76" s="138"/>
      <c r="DX76" s="138"/>
      <c r="DY76" s="138"/>
      <c r="DZ76" s="138"/>
      <c r="EA76" s="138"/>
      <c r="EB76" s="138"/>
      <c r="EC76" s="138"/>
      <c r="ED76" s="138"/>
      <c r="EE76" s="138"/>
      <c r="EF76" s="138"/>
      <c r="EG76" s="138"/>
      <c r="EH76" s="138"/>
      <c r="EI76" s="138"/>
      <c r="EJ76" s="138"/>
      <c r="EK76" s="138"/>
      <c r="EL76" s="138"/>
      <c r="EM76" s="138"/>
      <c r="EN76" s="138"/>
      <c r="EO76" s="138"/>
      <c r="EP76" s="138"/>
      <c r="EQ76" s="138"/>
      <c r="ER76" s="138"/>
      <c r="ES76" s="138"/>
      <c r="ET76" s="138"/>
      <c r="EU76" s="138"/>
      <c r="EV76" s="138"/>
      <c r="EW76" s="138"/>
      <c r="EX76" s="138"/>
      <c r="EY76" s="138"/>
      <c r="EZ76" s="138"/>
      <c r="FA76" s="138"/>
      <c r="FB76" s="138"/>
      <c r="FC76" s="138"/>
      <c r="FD76" s="138"/>
      <c r="FE76" s="138"/>
      <c r="FF76" s="138"/>
      <c r="FG76" s="138"/>
      <c r="FH76" s="138"/>
      <c r="FI76" s="138"/>
      <c r="FJ76" s="138"/>
      <c r="FK76" s="138"/>
      <c r="FL76" s="138"/>
      <c r="FM76" s="138"/>
      <c r="FN76" s="138"/>
      <c r="FO76" s="138"/>
      <c r="FP76" s="138"/>
      <c r="FQ76" s="138"/>
      <c r="FR76" s="138"/>
      <c r="FS76" s="138"/>
      <c r="FT76" s="138"/>
      <c r="FU76" s="138"/>
      <c r="FV76" s="138"/>
      <c r="FW76" s="138"/>
      <c r="FX76" s="138"/>
      <c r="FY76" s="138"/>
      <c r="FZ76" s="138"/>
      <c r="GA76" s="138"/>
      <c r="GB76" s="138"/>
      <c r="GC76" s="138"/>
      <c r="GD76" s="138"/>
      <c r="GE76" s="138"/>
      <c r="GF76" s="138"/>
      <c r="GG76" s="138"/>
      <c r="GH76" s="138"/>
      <c r="GI76" s="138"/>
      <c r="GJ76" s="138"/>
      <c r="GK76" s="138"/>
      <c r="GL76" s="138"/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8"/>
      <c r="HA76" s="138"/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8"/>
      <c r="HP76" s="138"/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8"/>
      <c r="IE76" s="138"/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8"/>
      <c r="IT76" s="138"/>
    </row>
    <row r="77" spans="1:254" s="66" customFormat="1" ht="90">
      <c r="A77" s="71" t="s">
        <v>97</v>
      </c>
      <c r="B77" s="7" t="s">
        <v>12</v>
      </c>
      <c r="C77" s="67" t="s">
        <v>89</v>
      </c>
      <c r="D77" s="67" t="s">
        <v>95</v>
      </c>
      <c r="E77" s="76" t="s">
        <v>98</v>
      </c>
      <c r="F77" s="67"/>
      <c r="G77" s="152">
        <f t="shared" ref="G77:G78" si="13">G78</f>
        <v>36000</v>
      </c>
      <c r="H77" s="152">
        <f t="shared" ref="H77:I78" si="14">H78</f>
        <v>2000</v>
      </c>
      <c r="I77" s="152">
        <f>I78</f>
        <v>2000</v>
      </c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8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8"/>
      <c r="EE77" s="138"/>
      <c r="EF77" s="138"/>
      <c r="EG77" s="138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8"/>
      <c r="ES77" s="138"/>
      <c r="ET77" s="138"/>
      <c r="EU77" s="138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8"/>
      <c r="FG77" s="138"/>
      <c r="FH77" s="138"/>
      <c r="FI77" s="138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8"/>
      <c r="FU77" s="138"/>
      <c r="FV77" s="138"/>
      <c r="FW77" s="138"/>
      <c r="FX77" s="138"/>
      <c r="FY77" s="138"/>
      <c r="FZ77" s="138"/>
      <c r="GA77" s="138"/>
      <c r="GB77" s="138"/>
      <c r="GC77" s="138"/>
      <c r="GD77" s="138"/>
      <c r="GE77" s="138"/>
      <c r="GF77" s="138"/>
      <c r="GG77" s="138"/>
      <c r="GH77" s="138"/>
      <c r="GI77" s="138"/>
      <c r="GJ77" s="138"/>
      <c r="GK77" s="138"/>
      <c r="GL77" s="138"/>
      <c r="GM77" s="138"/>
      <c r="GN77" s="138"/>
      <c r="GO77" s="138"/>
      <c r="GP77" s="138"/>
      <c r="GQ77" s="138"/>
      <c r="GR77" s="138"/>
      <c r="GS77" s="138"/>
      <c r="GT77" s="138"/>
      <c r="GU77" s="138"/>
      <c r="GV77" s="138"/>
      <c r="GW77" s="138"/>
      <c r="GX77" s="138"/>
      <c r="GY77" s="138"/>
      <c r="GZ77" s="138"/>
      <c r="HA77" s="138"/>
      <c r="HB77" s="138"/>
      <c r="HC77" s="138"/>
      <c r="HD77" s="138"/>
      <c r="HE77" s="138"/>
      <c r="HF77" s="138"/>
      <c r="HG77" s="138"/>
      <c r="HH77" s="138"/>
      <c r="HI77" s="138"/>
      <c r="HJ77" s="138"/>
      <c r="HK77" s="138"/>
      <c r="HL77" s="138"/>
      <c r="HM77" s="138"/>
      <c r="HN77" s="138"/>
      <c r="HO77" s="138"/>
      <c r="HP77" s="138"/>
      <c r="HQ77" s="138"/>
      <c r="HR77" s="138"/>
      <c r="HS77" s="138"/>
      <c r="HT77" s="138"/>
      <c r="HU77" s="138"/>
      <c r="HV77" s="138"/>
      <c r="HW77" s="138"/>
      <c r="HX77" s="138"/>
      <c r="HY77" s="138"/>
      <c r="HZ77" s="138"/>
      <c r="IA77" s="138"/>
      <c r="IB77" s="138"/>
      <c r="IC77" s="138"/>
      <c r="ID77" s="138"/>
      <c r="IE77" s="138"/>
      <c r="IF77" s="138"/>
      <c r="IG77" s="138"/>
      <c r="IH77" s="138"/>
      <c r="II77" s="138"/>
      <c r="IJ77" s="138"/>
      <c r="IK77" s="138"/>
      <c r="IL77" s="138"/>
      <c r="IM77" s="138"/>
      <c r="IN77" s="138"/>
      <c r="IO77" s="138"/>
      <c r="IP77" s="138"/>
      <c r="IQ77" s="138"/>
      <c r="IR77" s="138"/>
      <c r="IS77" s="138"/>
      <c r="IT77" s="138"/>
    </row>
    <row r="78" spans="1:254" s="66" customFormat="1" ht="54">
      <c r="A78" s="79" t="s">
        <v>99</v>
      </c>
      <c r="B78" s="7" t="s">
        <v>12</v>
      </c>
      <c r="C78" s="67" t="s">
        <v>89</v>
      </c>
      <c r="D78" s="67" t="s">
        <v>95</v>
      </c>
      <c r="E78" s="76" t="s">
        <v>100</v>
      </c>
      <c r="F78" s="67"/>
      <c r="G78" s="152">
        <f t="shared" si="13"/>
        <v>36000</v>
      </c>
      <c r="H78" s="152">
        <f t="shared" si="14"/>
        <v>2000</v>
      </c>
      <c r="I78" s="152">
        <f t="shared" si="14"/>
        <v>2000</v>
      </c>
      <c r="J78" s="377" t="s">
        <v>101</v>
      </c>
      <c r="K78" s="378"/>
      <c r="L78" s="378"/>
      <c r="M78" s="37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/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/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/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/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/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138"/>
      <c r="IG78" s="138"/>
      <c r="IH78" s="138"/>
      <c r="II78" s="138"/>
      <c r="IJ78" s="138"/>
      <c r="IK78" s="138"/>
      <c r="IL78" s="138"/>
      <c r="IM78" s="138"/>
      <c r="IN78" s="138"/>
      <c r="IO78" s="138"/>
      <c r="IP78" s="138"/>
      <c r="IQ78" s="138"/>
      <c r="IR78" s="138"/>
      <c r="IS78" s="138"/>
      <c r="IT78" s="138"/>
    </row>
    <row r="79" spans="1:254" s="66" customFormat="1" ht="36">
      <c r="A79" s="139" t="s">
        <v>102</v>
      </c>
      <c r="B79" s="7" t="s">
        <v>12</v>
      </c>
      <c r="C79" s="67" t="s">
        <v>89</v>
      </c>
      <c r="D79" s="67" t="s">
        <v>95</v>
      </c>
      <c r="E79" s="76" t="s">
        <v>103</v>
      </c>
      <c r="F79" s="67"/>
      <c r="G79" s="151">
        <f>+G80</f>
        <v>36000</v>
      </c>
      <c r="H79" s="151">
        <f>+H80</f>
        <v>2000</v>
      </c>
      <c r="I79" s="151">
        <f>+I80</f>
        <v>2000</v>
      </c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8"/>
      <c r="IM79" s="138"/>
      <c r="IN79" s="138"/>
      <c r="IO79" s="138"/>
      <c r="IP79" s="138"/>
      <c r="IQ79" s="138"/>
      <c r="IR79" s="138"/>
      <c r="IS79" s="138"/>
      <c r="IT79" s="138"/>
    </row>
    <row r="80" spans="1:254" s="16" customFormat="1" ht="18">
      <c r="A80" s="69" t="s">
        <v>32</v>
      </c>
      <c r="B80" s="7" t="s">
        <v>12</v>
      </c>
      <c r="C80" s="67" t="s">
        <v>89</v>
      </c>
      <c r="D80" s="67" t="s">
        <v>95</v>
      </c>
      <c r="E80" s="76" t="s">
        <v>103</v>
      </c>
      <c r="F80" s="67" t="s">
        <v>33</v>
      </c>
      <c r="G80" s="152">
        <v>36000</v>
      </c>
      <c r="H80" s="152">
        <v>2000</v>
      </c>
      <c r="I80" s="152">
        <v>2000</v>
      </c>
    </row>
    <row r="81" spans="1:9" s="164" customFormat="1" ht="36">
      <c r="A81" s="137" t="s">
        <v>104</v>
      </c>
      <c r="B81" s="67" t="s">
        <v>12</v>
      </c>
      <c r="C81" s="15" t="s">
        <v>89</v>
      </c>
      <c r="D81" s="15" t="s">
        <v>105</v>
      </c>
      <c r="E81" s="76"/>
      <c r="F81" s="67"/>
      <c r="G81" s="151">
        <f>G82</f>
        <v>2500</v>
      </c>
      <c r="H81" s="151">
        <f>H82</f>
        <v>1000</v>
      </c>
      <c r="I81" s="151">
        <f>I86</f>
        <v>1000</v>
      </c>
    </row>
    <row r="82" spans="1:9" s="14" customFormat="1" ht="54">
      <c r="A82" s="71" t="s">
        <v>350</v>
      </c>
      <c r="B82" s="67" t="s">
        <v>12</v>
      </c>
      <c r="C82" s="15" t="s">
        <v>89</v>
      </c>
      <c r="D82" s="15" t="s">
        <v>105</v>
      </c>
      <c r="E82" s="76" t="s">
        <v>96</v>
      </c>
      <c r="F82" s="67"/>
      <c r="G82" s="151">
        <f>+G83</f>
        <v>2500</v>
      </c>
      <c r="H82" s="151">
        <f>+H83</f>
        <v>1000</v>
      </c>
      <c r="I82" s="151">
        <f>I83</f>
        <v>1000</v>
      </c>
    </row>
    <row r="83" spans="1:9" s="14" customFormat="1" ht="90">
      <c r="A83" s="136" t="s">
        <v>106</v>
      </c>
      <c r="B83" s="67" t="s">
        <v>12</v>
      </c>
      <c r="C83" s="15" t="s">
        <v>89</v>
      </c>
      <c r="D83" s="15" t="s">
        <v>105</v>
      </c>
      <c r="E83" s="76" t="s">
        <v>107</v>
      </c>
      <c r="F83" s="67"/>
      <c r="G83" s="152">
        <f>G84</f>
        <v>2500</v>
      </c>
      <c r="H83" s="152">
        <f>H84</f>
        <v>1000</v>
      </c>
      <c r="I83" s="152">
        <f>I84</f>
        <v>1000</v>
      </c>
    </row>
    <row r="84" spans="1:9" s="14" customFormat="1" ht="18">
      <c r="A84" s="79" t="s">
        <v>108</v>
      </c>
      <c r="B84" s="7" t="s">
        <v>12</v>
      </c>
      <c r="C84" s="67" t="s">
        <v>89</v>
      </c>
      <c r="D84" s="67" t="s">
        <v>105</v>
      </c>
      <c r="E84" s="76" t="s">
        <v>109</v>
      </c>
      <c r="F84" s="67"/>
      <c r="G84" s="152">
        <f>G85</f>
        <v>2500</v>
      </c>
      <c r="H84" s="152">
        <f>H85</f>
        <v>1000</v>
      </c>
      <c r="I84" s="152">
        <f>I85</f>
        <v>1000</v>
      </c>
    </row>
    <row r="85" spans="1:9" s="14" customFormat="1" ht="36">
      <c r="A85" s="122" t="s">
        <v>110</v>
      </c>
      <c r="B85" s="7" t="s">
        <v>12</v>
      </c>
      <c r="C85" s="17" t="s">
        <v>89</v>
      </c>
      <c r="D85" s="17" t="s">
        <v>105</v>
      </c>
      <c r="E85" s="76" t="s">
        <v>111</v>
      </c>
      <c r="F85" s="67"/>
      <c r="G85" s="151">
        <f>+G86</f>
        <v>2500</v>
      </c>
      <c r="H85" s="151">
        <f>+H86</f>
        <v>1000</v>
      </c>
      <c r="I85" s="151">
        <f>I86</f>
        <v>1000</v>
      </c>
    </row>
    <row r="86" spans="1:9" s="14" customFormat="1" ht="18">
      <c r="A86" s="75" t="s">
        <v>32</v>
      </c>
      <c r="B86" s="67" t="s">
        <v>12</v>
      </c>
      <c r="C86" s="17" t="s">
        <v>89</v>
      </c>
      <c r="D86" s="17" t="s">
        <v>105</v>
      </c>
      <c r="E86" s="76" t="s">
        <v>111</v>
      </c>
      <c r="F86" s="67" t="s">
        <v>33</v>
      </c>
      <c r="G86" s="152">
        <v>2500</v>
      </c>
      <c r="H86" s="152">
        <v>1000</v>
      </c>
      <c r="I86" s="152">
        <v>1000</v>
      </c>
    </row>
    <row r="87" spans="1:9" s="18" customFormat="1" ht="18">
      <c r="A87" s="126" t="s">
        <v>112</v>
      </c>
      <c r="B87" s="67" t="s">
        <v>12</v>
      </c>
      <c r="C87" s="85" t="s">
        <v>89</v>
      </c>
      <c r="D87" s="85">
        <v>14</v>
      </c>
      <c r="E87" s="76"/>
      <c r="F87" s="85"/>
      <c r="G87" s="151">
        <f>+G88</f>
        <v>1000</v>
      </c>
      <c r="H87" s="151">
        <f>+H88</f>
        <v>1000</v>
      </c>
      <c r="I87" s="151">
        <f>I88</f>
        <v>1000</v>
      </c>
    </row>
    <row r="88" spans="1:9" s="169" customFormat="1" ht="54">
      <c r="A88" s="126" t="s">
        <v>365</v>
      </c>
      <c r="B88" s="7" t="s">
        <v>12</v>
      </c>
      <c r="C88" s="85" t="s">
        <v>89</v>
      </c>
      <c r="D88" s="85">
        <v>14</v>
      </c>
      <c r="E88" s="76" t="s">
        <v>113</v>
      </c>
      <c r="F88" s="85"/>
      <c r="G88" s="151">
        <f>+G89</f>
        <v>1000</v>
      </c>
      <c r="H88" s="151">
        <f>+H89</f>
        <v>1000</v>
      </c>
      <c r="I88" s="151">
        <f>I89</f>
        <v>1000</v>
      </c>
    </row>
    <row r="89" spans="1:9" s="56" customFormat="1" ht="72">
      <c r="A89" s="126" t="s">
        <v>351</v>
      </c>
      <c r="B89" s="7" t="s">
        <v>12</v>
      </c>
      <c r="C89" s="85" t="s">
        <v>89</v>
      </c>
      <c r="D89" s="85" t="s">
        <v>114</v>
      </c>
      <c r="E89" s="76" t="s">
        <v>115</v>
      </c>
      <c r="F89" s="85"/>
      <c r="G89" s="151">
        <f t="shared" ref="G89" si="15">G90</f>
        <v>1000</v>
      </c>
      <c r="H89" s="151">
        <f t="shared" ref="H89:H91" si="16">H90</f>
        <v>1000</v>
      </c>
      <c r="I89" s="151">
        <f>I90</f>
        <v>1000</v>
      </c>
    </row>
    <row r="90" spans="1:9" s="56" customFormat="1" ht="36">
      <c r="A90" s="126" t="s">
        <v>116</v>
      </c>
      <c r="B90" s="7" t="s">
        <v>12</v>
      </c>
      <c r="C90" s="85" t="s">
        <v>89</v>
      </c>
      <c r="D90" s="85" t="s">
        <v>114</v>
      </c>
      <c r="E90" s="76" t="s">
        <v>117</v>
      </c>
      <c r="F90" s="85"/>
      <c r="G90" s="151">
        <f>G91+G94+G96</f>
        <v>1000</v>
      </c>
      <c r="H90" s="151">
        <f>H91+H94+H96</f>
        <v>1000</v>
      </c>
      <c r="I90" s="151">
        <f>I91+I94+I96</f>
        <v>1000</v>
      </c>
    </row>
    <row r="91" spans="1:9" s="56" customFormat="1" ht="36">
      <c r="A91" s="80" t="s">
        <v>118</v>
      </c>
      <c r="B91" s="7" t="s">
        <v>12</v>
      </c>
      <c r="C91" s="111" t="s">
        <v>89</v>
      </c>
      <c r="D91" s="111">
        <v>14</v>
      </c>
      <c r="E91" s="116" t="s">
        <v>119</v>
      </c>
      <c r="F91" s="67"/>
      <c r="G91" s="151">
        <f>G92+G93</f>
        <v>1000</v>
      </c>
      <c r="H91" s="151">
        <f t="shared" si="16"/>
        <v>1000</v>
      </c>
      <c r="I91" s="151">
        <f>I92</f>
        <v>1000</v>
      </c>
    </row>
    <row r="92" spans="1:9" s="56" customFormat="1" ht="18">
      <c r="A92" s="69" t="s">
        <v>32</v>
      </c>
      <c r="B92" s="67" t="s">
        <v>12</v>
      </c>
      <c r="C92" s="111" t="s">
        <v>89</v>
      </c>
      <c r="D92" s="111">
        <v>14</v>
      </c>
      <c r="E92" s="116" t="s">
        <v>119</v>
      </c>
      <c r="F92" s="67" t="s">
        <v>33</v>
      </c>
      <c r="G92" s="152">
        <v>1000</v>
      </c>
      <c r="H92" s="152">
        <v>1000</v>
      </c>
      <c r="I92" s="152">
        <v>1000</v>
      </c>
    </row>
    <row r="93" spans="1:9" s="210" customFormat="1" ht="18">
      <c r="A93" s="204" t="s">
        <v>287</v>
      </c>
      <c r="B93" s="205" t="s">
        <v>12</v>
      </c>
      <c r="C93" s="206" t="s">
        <v>89</v>
      </c>
      <c r="D93" s="206">
        <v>14</v>
      </c>
      <c r="E93" s="116" t="s">
        <v>119</v>
      </c>
      <c r="F93" s="207" t="s">
        <v>288</v>
      </c>
      <c r="G93" s="208">
        <v>0</v>
      </c>
      <c r="H93" s="208">
        <v>0</v>
      </c>
      <c r="I93" s="209">
        <v>0</v>
      </c>
    </row>
    <row r="94" spans="1:9" s="176" customFormat="1" ht="54" hidden="1">
      <c r="A94" s="170" t="s">
        <v>337</v>
      </c>
      <c r="B94" s="171" t="s">
        <v>12</v>
      </c>
      <c r="C94" s="172" t="s">
        <v>89</v>
      </c>
      <c r="D94" s="172">
        <v>14</v>
      </c>
      <c r="E94" s="173" t="s">
        <v>338</v>
      </c>
      <c r="F94" s="174"/>
      <c r="G94" s="175">
        <v>0</v>
      </c>
      <c r="H94" s="175">
        <f>H93</f>
        <v>0</v>
      </c>
      <c r="I94" s="175">
        <f>I93</f>
        <v>0</v>
      </c>
    </row>
    <row r="95" spans="1:9" s="176" customFormat="1" ht="18" hidden="1">
      <c r="A95" s="177" t="s">
        <v>287</v>
      </c>
      <c r="B95" s="171" t="s">
        <v>12</v>
      </c>
      <c r="C95" s="172" t="s">
        <v>89</v>
      </c>
      <c r="D95" s="172">
        <v>14</v>
      </c>
      <c r="E95" s="173" t="s">
        <v>338</v>
      </c>
      <c r="F95" s="174" t="s">
        <v>288</v>
      </c>
      <c r="G95" s="175">
        <v>0</v>
      </c>
      <c r="H95" s="175">
        <v>0</v>
      </c>
      <c r="I95" s="178">
        <v>0</v>
      </c>
    </row>
    <row r="96" spans="1:9" s="176" customFormat="1" ht="54" hidden="1">
      <c r="A96" s="170" t="s">
        <v>339</v>
      </c>
      <c r="B96" s="171" t="s">
        <v>12</v>
      </c>
      <c r="C96" s="172" t="s">
        <v>89</v>
      </c>
      <c r="D96" s="172">
        <v>14</v>
      </c>
      <c r="E96" s="173" t="s">
        <v>340</v>
      </c>
      <c r="F96" s="174"/>
      <c r="G96" s="175">
        <f>G97</f>
        <v>0</v>
      </c>
      <c r="H96" s="175">
        <f>H97</f>
        <v>0</v>
      </c>
      <c r="I96" s="175">
        <f>I97</f>
        <v>0</v>
      </c>
    </row>
    <row r="97" spans="1:9" s="176" customFormat="1" ht="18" hidden="1">
      <c r="A97" s="177" t="s">
        <v>287</v>
      </c>
      <c r="B97" s="171" t="s">
        <v>12</v>
      </c>
      <c r="C97" s="172" t="s">
        <v>89</v>
      </c>
      <c r="D97" s="172">
        <v>14</v>
      </c>
      <c r="E97" s="173" t="s">
        <v>340</v>
      </c>
      <c r="F97" s="174" t="s">
        <v>288</v>
      </c>
      <c r="G97" s="175">
        <v>0</v>
      </c>
      <c r="H97" s="175">
        <v>0</v>
      </c>
      <c r="I97" s="178">
        <v>0</v>
      </c>
    </row>
    <row r="98" spans="1:9" s="56" customFormat="1" ht="18">
      <c r="A98" s="84" t="s">
        <v>120</v>
      </c>
      <c r="B98" s="12" t="s">
        <v>12</v>
      </c>
      <c r="C98" s="78" t="s">
        <v>26</v>
      </c>
      <c r="D98" s="83"/>
      <c r="E98" s="76"/>
      <c r="F98" s="78"/>
      <c r="G98" s="151">
        <f>G99+G113</f>
        <v>2333559.06</v>
      </c>
      <c r="H98" s="151">
        <f>H99+H113</f>
        <v>1308330</v>
      </c>
      <c r="I98" s="151">
        <f>I99+I113</f>
        <v>1718506</v>
      </c>
    </row>
    <row r="99" spans="1:9" s="169" customFormat="1" ht="18">
      <c r="A99" s="84" t="s">
        <v>121</v>
      </c>
      <c r="B99" s="12" t="s">
        <v>12</v>
      </c>
      <c r="C99" s="78" t="s">
        <v>26</v>
      </c>
      <c r="D99" s="78" t="s">
        <v>95</v>
      </c>
      <c r="E99" s="76"/>
      <c r="F99" s="78"/>
      <c r="G99" s="151">
        <f>G100</f>
        <v>2325559.06</v>
      </c>
      <c r="H99" s="151">
        <f>H100</f>
        <v>1305330</v>
      </c>
      <c r="I99" s="151">
        <f>I100</f>
        <v>1715506</v>
      </c>
    </row>
    <row r="100" spans="1:9" s="14" customFormat="1" ht="72">
      <c r="A100" s="126" t="s">
        <v>367</v>
      </c>
      <c r="B100" s="12" t="s">
        <v>12</v>
      </c>
      <c r="C100" s="78" t="s">
        <v>26</v>
      </c>
      <c r="D100" s="78" t="s">
        <v>95</v>
      </c>
      <c r="E100" s="76" t="s">
        <v>122</v>
      </c>
      <c r="F100" s="78"/>
      <c r="G100" s="151">
        <f>G104+G106+G108+G110+G112</f>
        <v>2325559.06</v>
      </c>
      <c r="H100" s="151">
        <f>H104+H106+H108+H110+H112</f>
        <v>1305330</v>
      </c>
      <c r="I100" s="151">
        <f>I104+I106+I108+I110+I112</f>
        <v>1715506</v>
      </c>
    </row>
    <row r="101" spans="1:9" s="14" customFormat="1" ht="54">
      <c r="A101" s="126" t="s">
        <v>123</v>
      </c>
      <c r="B101" s="12" t="s">
        <v>12</v>
      </c>
      <c r="C101" s="78" t="s">
        <v>26</v>
      </c>
      <c r="D101" s="78" t="s">
        <v>95</v>
      </c>
      <c r="E101" s="76" t="s">
        <v>124</v>
      </c>
      <c r="F101" s="78"/>
      <c r="G101" s="151">
        <f t="shared" ref="G101:G102" si="17">G100</f>
        <v>2325559.06</v>
      </c>
      <c r="H101" s="151">
        <f t="shared" ref="H101:I102" si="18">H100</f>
        <v>1305330</v>
      </c>
      <c r="I101" s="151">
        <f t="shared" si="18"/>
        <v>1715506</v>
      </c>
    </row>
    <row r="102" spans="1:9" s="14" customFormat="1" ht="36">
      <c r="A102" s="80" t="s">
        <v>125</v>
      </c>
      <c r="B102" s="12" t="s">
        <v>12</v>
      </c>
      <c r="C102" s="78" t="s">
        <v>26</v>
      </c>
      <c r="D102" s="78" t="s">
        <v>95</v>
      </c>
      <c r="E102" s="76" t="s">
        <v>126</v>
      </c>
      <c r="F102" s="78"/>
      <c r="G102" s="151">
        <f t="shared" si="17"/>
        <v>2325559.06</v>
      </c>
      <c r="H102" s="151">
        <f t="shared" si="18"/>
        <v>1305330</v>
      </c>
      <c r="I102" s="151">
        <f t="shared" si="18"/>
        <v>1715506</v>
      </c>
    </row>
    <row r="103" spans="1:9" s="14" customFormat="1" ht="18">
      <c r="A103" s="366" t="s">
        <v>422</v>
      </c>
      <c r="B103" s="12" t="s">
        <v>12</v>
      </c>
      <c r="C103" s="78" t="s">
        <v>26</v>
      </c>
      <c r="D103" s="78" t="s">
        <v>95</v>
      </c>
      <c r="E103" s="365" t="s">
        <v>421</v>
      </c>
      <c r="F103" s="78"/>
      <c r="G103" s="151">
        <f>G104</f>
        <v>2325559.06</v>
      </c>
      <c r="H103" s="151">
        <f>H104</f>
        <v>1305330</v>
      </c>
      <c r="I103" s="151">
        <f>I104</f>
        <v>1715506</v>
      </c>
    </row>
    <row r="104" spans="1:9" s="14" customFormat="1" ht="18">
      <c r="A104" s="69" t="s">
        <v>82</v>
      </c>
      <c r="B104" s="12" t="s">
        <v>12</v>
      </c>
      <c r="C104" s="78" t="s">
        <v>26</v>
      </c>
      <c r="D104" s="78" t="s">
        <v>95</v>
      </c>
      <c r="E104" s="365" t="s">
        <v>421</v>
      </c>
      <c r="F104" s="78" t="s">
        <v>33</v>
      </c>
      <c r="G104" s="151">
        <v>2325559.06</v>
      </c>
      <c r="H104" s="151">
        <v>1305330</v>
      </c>
      <c r="I104" s="151">
        <v>1715506</v>
      </c>
    </row>
    <row r="105" spans="1:9" s="164" customFormat="1" ht="36" hidden="1">
      <c r="A105" s="19" t="s">
        <v>127</v>
      </c>
      <c r="B105" s="12" t="s">
        <v>12</v>
      </c>
      <c r="C105" s="78" t="s">
        <v>26</v>
      </c>
      <c r="D105" s="78" t="s">
        <v>95</v>
      </c>
      <c r="E105" s="83" t="s">
        <v>128</v>
      </c>
      <c r="F105" s="78"/>
      <c r="G105" s="151"/>
      <c r="H105" s="151"/>
      <c r="I105" s="151"/>
    </row>
    <row r="106" spans="1:9" s="14" customFormat="1" ht="18" hidden="1">
      <c r="A106" s="77" t="s">
        <v>129</v>
      </c>
      <c r="B106" s="12" t="s">
        <v>12</v>
      </c>
      <c r="C106" s="78" t="s">
        <v>26</v>
      </c>
      <c r="D106" s="78" t="s">
        <v>95</v>
      </c>
      <c r="E106" s="83" t="s">
        <v>128</v>
      </c>
      <c r="F106" s="78" t="s">
        <v>130</v>
      </c>
      <c r="G106" s="151">
        <v>0</v>
      </c>
      <c r="H106" s="151"/>
      <c r="I106" s="151"/>
    </row>
    <row r="107" spans="1:9" s="14" customFormat="1" ht="36" hidden="1">
      <c r="A107" s="69" t="s">
        <v>131</v>
      </c>
      <c r="B107" s="67" t="s">
        <v>12</v>
      </c>
      <c r="C107" s="78" t="s">
        <v>26</v>
      </c>
      <c r="D107" s="67" t="s">
        <v>95</v>
      </c>
      <c r="E107" s="83" t="s">
        <v>132</v>
      </c>
      <c r="F107" s="78"/>
      <c r="G107" s="151">
        <f>G108</f>
        <v>0</v>
      </c>
      <c r="H107" s="151"/>
      <c r="I107" s="151"/>
    </row>
    <row r="108" spans="1:9" s="14" customFormat="1" ht="18" hidden="1">
      <c r="A108" s="77" t="s">
        <v>129</v>
      </c>
      <c r="B108" s="67" t="s">
        <v>12</v>
      </c>
      <c r="C108" s="78" t="s">
        <v>26</v>
      </c>
      <c r="D108" s="67" t="s">
        <v>95</v>
      </c>
      <c r="E108" s="83" t="s">
        <v>132</v>
      </c>
      <c r="F108" s="78" t="s">
        <v>130</v>
      </c>
      <c r="G108" s="151">
        <v>0</v>
      </c>
      <c r="H108" s="151"/>
      <c r="I108" s="151"/>
    </row>
    <row r="109" spans="1:9" s="14" customFormat="1" ht="36" hidden="1">
      <c r="A109" s="19" t="s">
        <v>127</v>
      </c>
      <c r="B109" s="67" t="s">
        <v>12</v>
      </c>
      <c r="C109" s="78" t="s">
        <v>26</v>
      </c>
      <c r="D109" s="67" t="s">
        <v>95</v>
      </c>
      <c r="E109" s="83" t="s">
        <v>128</v>
      </c>
      <c r="F109" s="78"/>
      <c r="G109" s="151">
        <f>G110</f>
        <v>0</v>
      </c>
      <c r="H109" s="151"/>
      <c r="I109" s="151"/>
    </row>
    <row r="110" spans="1:9" s="14" customFormat="1" ht="18" hidden="1">
      <c r="A110" s="69" t="s">
        <v>82</v>
      </c>
      <c r="B110" s="12" t="s">
        <v>12</v>
      </c>
      <c r="C110" s="78" t="s">
        <v>26</v>
      </c>
      <c r="D110" s="78" t="s">
        <v>95</v>
      </c>
      <c r="E110" s="83" t="s">
        <v>128</v>
      </c>
      <c r="F110" s="78" t="s">
        <v>33</v>
      </c>
      <c r="G110" s="151"/>
      <c r="H110" s="151"/>
      <c r="I110" s="151"/>
    </row>
    <row r="111" spans="1:9" s="16" customFormat="1" ht="36" hidden="1">
      <c r="A111" s="69" t="s">
        <v>131</v>
      </c>
      <c r="B111" s="67" t="s">
        <v>12</v>
      </c>
      <c r="C111" s="78" t="s">
        <v>26</v>
      </c>
      <c r="D111" s="67" t="s">
        <v>95</v>
      </c>
      <c r="E111" s="83" t="s">
        <v>132</v>
      </c>
      <c r="F111" s="78"/>
      <c r="G111" s="151">
        <f>G112</f>
        <v>0</v>
      </c>
      <c r="H111" s="151"/>
      <c r="I111" s="151"/>
    </row>
    <row r="112" spans="1:9" s="164" customFormat="1" ht="18" hidden="1">
      <c r="A112" s="69" t="s">
        <v>32</v>
      </c>
      <c r="B112" s="12" t="s">
        <v>12</v>
      </c>
      <c r="C112" s="78" t="s">
        <v>26</v>
      </c>
      <c r="D112" s="78" t="s">
        <v>95</v>
      </c>
      <c r="E112" s="83" t="s">
        <v>132</v>
      </c>
      <c r="F112" s="78" t="s">
        <v>33</v>
      </c>
      <c r="G112" s="151"/>
      <c r="H112" s="151"/>
      <c r="I112" s="151"/>
    </row>
    <row r="113" spans="1:13" s="14" customFormat="1" ht="18">
      <c r="A113" s="71" t="s">
        <v>133</v>
      </c>
      <c r="B113" s="67" t="s">
        <v>12</v>
      </c>
      <c r="C113" s="67" t="s">
        <v>26</v>
      </c>
      <c r="D113" s="67">
        <v>12</v>
      </c>
      <c r="E113" s="68"/>
      <c r="F113" s="67"/>
      <c r="G113" s="151">
        <f>G114+G121+G129+G138+G134</f>
        <v>8000</v>
      </c>
      <c r="H113" s="151">
        <f>H114+H121+H129+H138+H134</f>
        <v>3000</v>
      </c>
      <c r="I113" s="151">
        <f>I114+I121+I129+I138+I134</f>
        <v>3000</v>
      </c>
      <c r="J113" s="370"/>
      <c r="K113" s="371"/>
      <c r="L113" s="371"/>
      <c r="M113" s="371"/>
    </row>
    <row r="114" spans="1:13" s="14" customFormat="1" ht="36">
      <c r="A114" s="81" t="s">
        <v>366</v>
      </c>
      <c r="B114" s="67" t="s">
        <v>12</v>
      </c>
      <c r="C114" s="67" t="s">
        <v>26</v>
      </c>
      <c r="D114" s="121" t="s">
        <v>134</v>
      </c>
      <c r="E114" s="20" t="s">
        <v>135</v>
      </c>
      <c r="F114" s="21"/>
      <c r="G114" s="151">
        <f>G115</f>
        <v>7000</v>
      </c>
      <c r="H114" s="151">
        <f t="shared" ref="H114:I119" si="19">H115</f>
        <v>2000</v>
      </c>
      <c r="I114" s="151">
        <f t="shared" si="19"/>
        <v>2000</v>
      </c>
    </row>
    <row r="115" spans="1:13" s="14" customFormat="1" ht="72">
      <c r="A115" s="135" t="s">
        <v>136</v>
      </c>
      <c r="B115" s="134" t="s">
        <v>12</v>
      </c>
      <c r="C115" s="134" t="s">
        <v>26</v>
      </c>
      <c r="D115" s="133" t="s">
        <v>134</v>
      </c>
      <c r="E115" s="132" t="s">
        <v>137</v>
      </c>
      <c r="F115" s="131"/>
      <c r="G115" s="151">
        <f>G116</f>
        <v>7000</v>
      </c>
      <c r="H115" s="151">
        <f t="shared" si="19"/>
        <v>2000</v>
      </c>
      <c r="I115" s="151">
        <f t="shared" si="19"/>
        <v>2000</v>
      </c>
    </row>
    <row r="116" spans="1:13" s="14" customFormat="1" ht="36">
      <c r="A116" s="71" t="s">
        <v>138</v>
      </c>
      <c r="B116" s="67" t="s">
        <v>12</v>
      </c>
      <c r="C116" s="67" t="s">
        <v>26</v>
      </c>
      <c r="D116" s="121" t="s">
        <v>134</v>
      </c>
      <c r="E116" s="74" t="s">
        <v>139</v>
      </c>
      <c r="F116" s="130"/>
      <c r="G116" s="151">
        <f>G117+G119</f>
        <v>7000</v>
      </c>
      <c r="H116" s="151">
        <f>H119</f>
        <v>2000</v>
      </c>
      <c r="I116" s="151">
        <f>I119</f>
        <v>2000</v>
      </c>
    </row>
    <row r="117" spans="1:13" s="14" customFormat="1" ht="18" hidden="1">
      <c r="A117" s="122" t="s">
        <v>140</v>
      </c>
      <c r="B117" s="67" t="s">
        <v>12</v>
      </c>
      <c r="C117" s="67" t="s">
        <v>26</v>
      </c>
      <c r="D117" s="67" t="s">
        <v>134</v>
      </c>
      <c r="E117" s="68" t="s">
        <v>141</v>
      </c>
      <c r="F117" s="67"/>
      <c r="G117" s="179">
        <f>G118</f>
        <v>0</v>
      </c>
      <c r="H117" s="179">
        <f>H118</f>
        <v>0</v>
      </c>
      <c r="I117" s="179">
        <f>I118</f>
        <v>0</v>
      </c>
    </row>
    <row r="118" spans="1:13" s="14" customFormat="1" ht="18" hidden="1">
      <c r="A118" s="119" t="s">
        <v>82</v>
      </c>
      <c r="B118" s="67" t="s">
        <v>12</v>
      </c>
      <c r="C118" s="67" t="s">
        <v>26</v>
      </c>
      <c r="D118" s="67" t="s">
        <v>134</v>
      </c>
      <c r="E118" s="68" t="s">
        <v>141</v>
      </c>
      <c r="F118" s="67" t="s">
        <v>33</v>
      </c>
      <c r="G118" s="179">
        <v>0</v>
      </c>
      <c r="H118" s="179">
        <v>0</v>
      </c>
      <c r="I118" s="179">
        <f>I128</f>
        <v>0</v>
      </c>
    </row>
    <row r="119" spans="1:13" s="14" customFormat="1" ht="18">
      <c r="A119" s="129" t="s">
        <v>142</v>
      </c>
      <c r="B119" s="67" t="s">
        <v>12</v>
      </c>
      <c r="C119" s="67" t="s">
        <v>26</v>
      </c>
      <c r="D119" s="67" t="s">
        <v>134</v>
      </c>
      <c r="E119" s="127" t="s">
        <v>143</v>
      </c>
      <c r="F119" s="78"/>
      <c r="G119" s="151">
        <f>G120</f>
        <v>7000</v>
      </c>
      <c r="H119" s="151">
        <f t="shared" si="19"/>
        <v>2000</v>
      </c>
      <c r="I119" s="151">
        <f t="shared" si="19"/>
        <v>2000</v>
      </c>
    </row>
    <row r="120" spans="1:13" s="14" customFormat="1" ht="18">
      <c r="A120" s="128" t="s">
        <v>82</v>
      </c>
      <c r="B120" s="67" t="s">
        <v>12</v>
      </c>
      <c r="C120" s="67" t="s">
        <v>26</v>
      </c>
      <c r="D120" s="67" t="s">
        <v>134</v>
      </c>
      <c r="E120" s="127" t="s">
        <v>143</v>
      </c>
      <c r="F120" s="78" t="s">
        <v>33</v>
      </c>
      <c r="G120" s="151">
        <v>7000</v>
      </c>
      <c r="H120" s="151">
        <v>2000</v>
      </c>
      <c r="I120" s="151">
        <v>2000</v>
      </c>
    </row>
    <row r="121" spans="1:13" s="14" customFormat="1" ht="72" hidden="1">
      <c r="A121" s="126" t="s">
        <v>144</v>
      </c>
      <c r="B121" s="67" t="s">
        <v>12</v>
      </c>
      <c r="C121" s="67" t="s">
        <v>26</v>
      </c>
      <c r="D121" s="67" t="s">
        <v>134</v>
      </c>
      <c r="E121" s="125" t="s">
        <v>145</v>
      </c>
      <c r="F121" s="78"/>
      <c r="G121" s="151">
        <f t="shared" ref="G121:G124" si="20">G122</f>
        <v>0</v>
      </c>
      <c r="H121" s="151">
        <f t="shared" ref="H121:I124" si="21">H122</f>
        <v>0</v>
      </c>
      <c r="I121" s="151">
        <f t="shared" si="21"/>
        <v>0</v>
      </c>
    </row>
    <row r="122" spans="1:13" s="14" customFormat="1" ht="54" hidden="1">
      <c r="A122" s="126" t="s">
        <v>123</v>
      </c>
      <c r="B122" s="67" t="s">
        <v>12</v>
      </c>
      <c r="C122" s="67" t="s">
        <v>26</v>
      </c>
      <c r="D122" s="67" t="s">
        <v>134</v>
      </c>
      <c r="E122" s="125" t="s">
        <v>146</v>
      </c>
      <c r="F122" s="78"/>
      <c r="G122" s="151">
        <f t="shared" si="20"/>
        <v>0</v>
      </c>
      <c r="H122" s="151">
        <f t="shared" si="21"/>
        <v>0</v>
      </c>
      <c r="I122" s="151">
        <f t="shared" si="21"/>
        <v>0</v>
      </c>
    </row>
    <row r="123" spans="1:13" s="14" customFormat="1" ht="36" hidden="1">
      <c r="A123" s="79" t="s">
        <v>147</v>
      </c>
      <c r="B123" s="12" t="s">
        <v>12</v>
      </c>
      <c r="C123" s="78" t="s">
        <v>26</v>
      </c>
      <c r="D123" s="78" t="s">
        <v>134</v>
      </c>
      <c r="E123" s="76" t="s">
        <v>148</v>
      </c>
      <c r="F123" s="78"/>
      <c r="G123" s="151">
        <f t="shared" si="20"/>
        <v>0</v>
      </c>
      <c r="H123" s="151">
        <f t="shared" si="21"/>
        <v>0</v>
      </c>
      <c r="I123" s="151">
        <f t="shared" si="21"/>
        <v>0</v>
      </c>
    </row>
    <row r="124" spans="1:13" s="14" customFormat="1" ht="36" hidden="1">
      <c r="A124" s="103" t="s">
        <v>149</v>
      </c>
      <c r="B124" s="12" t="s">
        <v>12</v>
      </c>
      <c r="C124" s="78" t="s">
        <v>26</v>
      </c>
      <c r="D124" s="78" t="s">
        <v>134</v>
      </c>
      <c r="E124" s="76" t="s">
        <v>148</v>
      </c>
      <c r="F124" s="78"/>
      <c r="G124" s="151">
        <f t="shared" si="20"/>
        <v>0</v>
      </c>
      <c r="H124" s="151">
        <f t="shared" si="21"/>
        <v>0</v>
      </c>
      <c r="I124" s="151">
        <f t="shared" si="21"/>
        <v>0</v>
      </c>
    </row>
    <row r="125" spans="1:13" s="164" customFormat="1" ht="18" hidden="1">
      <c r="A125" s="69" t="s">
        <v>82</v>
      </c>
      <c r="B125" s="12" t="s">
        <v>12</v>
      </c>
      <c r="C125" s="78" t="s">
        <v>26</v>
      </c>
      <c r="D125" s="78" t="s">
        <v>134</v>
      </c>
      <c r="E125" s="76" t="s">
        <v>150</v>
      </c>
      <c r="F125" s="78" t="s">
        <v>33</v>
      </c>
      <c r="G125" s="151">
        <v>0</v>
      </c>
      <c r="H125" s="151">
        <v>0</v>
      </c>
      <c r="I125" s="151">
        <v>0</v>
      </c>
    </row>
    <row r="126" spans="1:13" s="14" customFormat="1" ht="18" hidden="1">
      <c r="A126" s="103" t="s">
        <v>142</v>
      </c>
      <c r="B126" s="67" t="s">
        <v>12</v>
      </c>
      <c r="C126" s="67" t="s">
        <v>26</v>
      </c>
      <c r="D126" s="67" t="s">
        <v>134</v>
      </c>
      <c r="E126" s="68" t="s">
        <v>151</v>
      </c>
      <c r="F126" s="67"/>
      <c r="G126" s="151">
        <f>G127</f>
        <v>0</v>
      </c>
      <c r="H126" s="151">
        <f>H127</f>
        <v>0</v>
      </c>
      <c r="I126" s="151">
        <f>I127</f>
        <v>0</v>
      </c>
    </row>
    <row r="127" spans="1:13" s="14" customFormat="1" ht="18" hidden="1">
      <c r="A127" s="69" t="s">
        <v>32</v>
      </c>
      <c r="B127" s="67" t="s">
        <v>12</v>
      </c>
      <c r="C127" s="67" t="s">
        <v>26</v>
      </c>
      <c r="D127" s="67" t="s">
        <v>134</v>
      </c>
      <c r="E127" s="68" t="s">
        <v>151</v>
      </c>
      <c r="F127" s="67" t="s">
        <v>33</v>
      </c>
      <c r="G127" s="152">
        <v>0</v>
      </c>
      <c r="H127" s="152">
        <v>0</v>
      </c>
      <c r="I127" s="152">
        <v>0</v>
      </c>
    </row>
    <row r="128" spans="1:13" s="14" customFormat="1" ht="18" hidden="1">
      <c r="A128" s="69" t="s">
        <v>32</v>
      </c>
      <c r="B128" s="67" t="s">
        <v>12</v>
      </c>
      <c r="C128" s="67" t="s">
        <v>26</v>
      </c>
      <c r="D128" s="67" t="s">
        <v>134</v>
      </c>
      <c r="E128" s="68" t="s">
        <v>152</v>
      </c>
      <c r="F128" s="67" t="s">
        <v>33</v>
      </c>
      <c r="G128" s="152"/>
      <c r="H128" s="152"/>
      <c r="I128" s="152"/>
    </row>
    <row r="129" spans="1:10" s="14" customFormat="1" ht="18" hidden="1">
      <c r="A129" s="80" t="s">
        <v>78</v>
      </c>
      <c r="B129" s="67" t="s">
        <v>12</v>
      </c>
      <c r="C129" s="67" t="s">
        <v>26</v>
      </c>
      <c r="D129" s="67" t="s">
        <v>134</v>
      </c>
      <c r="E129" s="74" t="s">
        <v>153</v>
      </c>
      <c r="F129" s="67"/>
      <c r="G129" s="152"/>
      <c r="H129" s="152"/>
      <c r="I129" s="152">
        <f>I130</f>
        <v>0</v>
      </c>
    </row>
    <row r="130" spans="1:10" s="14" customFormat="1" ht="36" hidden="1">
      <c r="A130" s="73" t="s">
        <v>154</v>
      </c>
      <c r="B130" s="67" t="s">
        <v>12</v>
      </c>
      <c r="C130" s="67" t="s">
        <v>26</v>
      </c>
      <c r="D130" s="67" t="s">
        <v>134</v>
      </c>
      <c r="E130" s="74" t="s">
        <v>155</v>
      </c>
      <c r="F130" s="67"/>
      <c r="G130" s="152"/>
      <c r="H130" s="152"/>
      <c r="I130" s="152">
        <f>I131</f>
        <v>0</v>
      </c>
    </row>
    <row r="131" spans="1:10" s="14" customFormat="1" ht="18" hidden="1">
      <c r="A131" s="69" t="s">
        <v>32</v>
      </c>
      <c r="B131" s="67" t="s">
        <v>12</v>
      </c>
      <c r="C131" s="67" t="s">
        <v>26</v>
      </c>
      <c r="D131" s="67" t="s">
        <v>134</v>
      </c>
      <c r="E131" s="74" t="s">
        <v>156</v>
      </c>
      <c r="F131" s="67" t="s">
        <v>33</v>
      </c>
      <c r="G131" s="152"/>
      <c r="H131" s="152"/>
      <c r="I131" s="152"/>
      <c r="J131" s="22"/>
    </row>
    <row r="132" spans="1:10" s="14" customFormat="1" ht="36" hidden="1">
      <c r="A132" s="77" t="s">
        <v>157</v>
      </c>
      <c r="B132" s="67" t="s">
        <v>12</v>
      </c>
      <c r="C132" s="67" t="s">
        <v>26</v>
      </c>
      <c r="D132" s="67" t="s">
        <v>134</v>
      </c>
      <c r="E132" s="68" t="s">
        <v>158</v>
      </c>
      <c r="F132" s="67"/>
      <c r="G132" s="152">
        <v>0</v>
      </c>
      <c r="H132" s="152">
        <v>0</v>
      </c>
      <c r="I132" s="152">
        <f>I133</f>
        <v>0</v>
      </c>
      <c r="J132" s="22"/>
    </row>
    <row r="133" spans="1:10" s="14" customFormat="1" ht="18" hidden="1">
      <c r="A133" s="69" t="s">
        <v>32</v>
      </c>
      <c r="B133" s="67" t="s">
        <v>12</v>
      </c>
      <c r="C133" s="67" t="s">
        <v>26</v>
      </c>
      <c r="D133" s="67" t="s">
        <v>134</v>
      </c>
      <c r="E133" s="68" t="s">
        <v>158</v>
      </c>
      <c r="F133" s="67" t="s">
        <v>33</v>
      </c>
      <c r="G133" s="152">
        <v>0</v>
      </c>
      <c r="H133" s="152">
        <v>0</v>
      </c>
      <c r="I133" s="152">
        <v>0</v>
      </c>
      <c r="J133" s="22"/>
    </row>
    <row r="134" spans="1:10" s="66" customFormat="1" ht="36">
      <c r="A134" s="119" t="s">
        <v>352</v>
      </c>
      <c r="B134" s="67" t="s">
        <v>12</v>
      </c>
      <c r="C134" s="67" t="s">
        <v>26</v>
      </c>
      <c r="D134" s="121" t="s">
        <v>134</v>
      </c>
      <c r="E134" s="120" t="s">
        <v>159</v>
      </c>
      <c r="F134" s="67"/>
      <c r="G134" s="152">
        <f t="shared" ref="G134:G136" si="22">G135</f>
        <v>1000</v>
      </c>
      <c r="H134" s="152">
        <f t="shared" ref="H134:I136" si="23">H135</f>
        <v>1000</v>
      </c>
      <c r="I134" s="152">
        <f t="shared" si="23"/>
        <v>1000</v>
      </c>
    </row>
    <row r="135" spans="1:10" s="66" customFormat="1" ht="54">
      <c r="A135" s="124" t="s">
        <v>160</v>
      </c>
      <c r="B135" s="67" t="s">
        <v>12</v>
      </c>
      <c r="C135" s="67" t="s">
        <v>26</v>
      </c>
      <c r="D135" s="121" t="s">
        <v>134</v>
      </c>
      <c r="E135" s="123" t="s">
        <v>161</v>
      </c>
      <c r="F135" s="67"/>
      <c r="G135" s="152">
        <f t="shared" si="22"/>
        <v>1000</v>
      </c>
      <c r="H135" s="152">
        <f t="shared" si="23"/>
        <v>1000</v>
      </c>
      <c r="I135" s="152">
        <f t="shared" si="23"/>
        <v>1000</v>
      </c>
    </row>
    <row r="136" spans="1:10" s="66" customFormat="1" ht="36">
      <c r="A136" s="122" t="s">
        <v>162</v>
      </c>
      <c r="B136" s="67" t="s">
        <v>12</v>
      </c>
      <c r="C136" s="67" t="s">
        <v>26</v>
      </c>
      <c r="D136" s="121" t="s">
        <v>134</v>
      </c>
      <c r="E136" s="120" t="s">
        <v>163</v>
      </c>
      <c r="F136" s="67"/>
      <c r="G136" s="152">
        <f t="shared" si="22"/>
        <v>1000</v>
      </c>
      <c r="H136" s="152">
        <f t="shared" si="23"/>
        <v>1000</v>
      </c>
      <c r="I136" s="152">
        <f t="shared" si="23"/>
        <v>1000</v>
      </c>
    </row>
    <row r="137" spans="1:10" s="66" customFormat="1" ht="18">
      <c r="A137" s="119" t="s">
        <v>82</v>
      </c>
      <c r="B137" s="67" t="s">
        <v>12</v>
      </c>
      <c r="C137" s="67" t="s">
        <v>26</v>
      </c>
      <c r="D137" s="121" t="s">
        <v>134</v>
      </c>
      <c r="E137" s="120" t="s">
        <v>163</v>
      </c>
      <c r="F137" s="67" t="s">
        <v>33</v>
      </c>
      <c r="G137" s="152">
        <v>1000</v>
      </c>
      <c r="H137" s="152">
        <v>1000</v>
      </c>
      <c r="I137" s="152">
        <v>1000</v>
      </c>
    </row>
    <row r="138" spans="1:10" s="14" customFormat="1" ht="54" hidden="1">
      <c r="A138" s="69" t="s">
        <v>353</v>
      </c>
      <c r="B138" s="12" t="s">
        <v>12</v>
      </c>
      <c r="C138" s="85" t="s">
        <v>26</v>
      </c>
      <c r="D138" s="85" t="s">
        <v>134</v>
      </c>
      <c r="E138" s="83" t="s">
        <v>164</v>
      </c>
      <c r="F138" s="85"/>
      <c r="G138" s="166">
        <f>G139</f>
        <v>0</v>
      </c>
      <c r="H138" s="166">
        <f t="shared" ref="H138:I139" si="24">H139</f>
        <v>0</v>
      </c>
      <c r="I138" s="166">
        <f t="shared" si="24"/>
        <v>0</v>
      </c>
    </row>
    <row r="139" spans="1:10" s="14" customFormat="1" ht="72" hidden="1">
      <c r="A139" s="6" t="s">
        <v>165</v>
      </c>
      <c r="B139" s="12" t="s">
        <v>12</v>
      </c>
      <c r="C139" s="85" t="s">
        <v>26</v>
      </c>
      <c r="D139" s="85" t="s">
        <v>134</v>
      </c>
      <c r="E139" s="83" t="s">
        <v>166</v>
      </c>
      <c r="F139" s="85"/>
      <c r="G139" s="166">
        <f t="shared" ref="G139" si="25">G140</f>
        <v>0</v>
      </c>
      <c r="H139" s="166">
        <f t="shared" si="24"/>
        <v>0</v>
      </c>
      <c r="I139" s="166">
        <f t="shared" si="24"/>
        <v>0</v>
      </c>
    </row>
    <row r="140" spans="1:10" s="14" customFormat="1" ht="54" hidden="1">
      <c r="A140" s="79" t="s">
        <v>167</v>
      </c>
      <c r="B140" s="12" t="s">
        <v>12</v>
      </c>
      <c r="C140" s="85" t="s">
        <v>26</v>
      </c>
      <c r="D140" s="85" t="s">
        <v>134</v>
      </c>
      <c r="E140" s="83" t="s">
        <v>168</v>
      </c>
      <c r="F140" s="85"/>
      <c r="G140" s="166">
        <f>G142+G144</f>
        <v>0</v>
      </c>
      <c r="H140" s="166">
        <f>H142+H144</f>
        <v>0</v>
      </c>
      <c r="I140" s="166">
        <f>I142+I144</f>
        <v>0</v>
      </c>
    </row>
    <row r="141" spans="1:10" s="14" customFormat="1" ht="36" hidden="1">
      <c r="A141" s="77" t="s">
        <v>169</v>
      </c>
      <c r="B141" s="67" t="s">
        <v>12</v>
      </c>
      <c r="C141" s="67" t="s">
        <v>26</v>
      </c>
      <c r="D141" s="67" t="s">
        <v>134</v>
      </c>
      <c r="E141" s="76" t="s">
        <v>170</v>
      </c>
      <c r="F141" s="67"/>
      <c r="G141" s="151">
        <f>G142</f>
        <v>0</v>
      </c>
      <c r="H141" s="151">
        <f>H142</f>
        <v>0</v>
      </c>
      <c r="I141" s="151">
        <f>I142</f>
        <v>0</v>
      </c>
    </row>
    <row r="142" spans="1:10" s="16" customFormat="1" ht="18" hidden="1">
      <c r="A142" s="69" t="s">
        <v>82</v>
      </c>
      <c r="B142" s="67" t="s">
        <v>12</v>
      </c>
      <c r="C142" s="67" t="s">
        <v>26</v>
      </c>
      <c r="D142" s="67" t="s">
        <v>134</v>
      </c>
      <c r="E142" s="76" t="s">
        <v>170</v>
      </c>
      <c r="F142" s="78" t="s">
        <v>33</v>
      </c>
      <c r="G142" s="151">
        <v>0</v>
      </c>
      <c r="H142" s="151">
        <v>0</v>
      </c>
      <c r="I142" s="151">
        <v>0</v>
      </c>
    </row>
    <row r="143" spans="1:10" s="164" customFormat="1" ht="36" hidden="1">
      <c r="A143" s="119" t="s">
        <v>171</v>
      </c>
      <c r="B143" s="67" t="s">
        <v>12</v>
      </c>
      <c r="C143" s="67" t="s">
        <v>26</v>
      </c>
      <c r="D143" s="67" t="s">
        <v>134</v>
      </c>
      <c r="E143" s="76" t="s">
        <v>172</v>
      </c>
      <c r="F143" s="78"/>
      <c r="G143" s="151">
        <f>G144</f>
        <v>0</v>
      </c>
      <c r="H143" s="151">
        <f>H144</f>
        <v>0</v>
      </c>
      <c r="I143" s="151">
        <f>I144</f>
        <v>0</v>
      </c>
    </row>
    <row r="144" spans="1:10" s="66" customFormat="1" ht="18" hidden="1">
      <c r="A144" s="69" t="s">
        <v>82</v>
      </c>
      <c r="B144" s="67" t="s">
        <v>12</v>
      </c>
      <c r="C144" s="67" t="s">
        <v>26</v>
      </c>
      <c r="D144" s="67" t="s">
        <v>134</v>
      </c>
      <c r="E144" s="76" t="s">
        <v>172</v>
      </c>
      <c r="F144" s="78" t="s">
        <v>33</v>
      </c>
      <c r="G144" s="151">
        <v>0</v>
      </c>
      <c r="H144" s="151">
        <v>0</v>
      </c>
      <c r="I144" s="151">
        <v>0</v>
      </c>
    </row>
    <row r="145" spans="1:9" s="66" customFormat="1" ht="18" hidden="1">
      <c r="A145" s="6" t="s">
        <v>173</v>
      </c>
      <c r="B145" s="7" t="s">
        <v>12</v>
      </c>
      <c r="C145" s="8" t="s">
        <v>26</v>
      </c>
      <c r="D145" s="8" t="s">
        <v>134</v>
      </c>
      <c r="E145" s="68" t="s">
        <v>174</v>
      </c>
      <c r="F145" s="8"/>
      <c r="G145" s="154"/>
      <c r="H145" s="154"/>
      <c r="I145" s="154"/>
    </row>
    <row r="146" spans="1:9" s="66" customFormat="1" ht="18" hidden="1">
      <c r="A146" s="69" t="s">
        <v>175</v>
      </c>
      <c r="B146" s="67" t="s">
        <v>12</v>
      </c>
      <c r="C146" s="8" t="s">
        <v>26</v>
      </c>
      <c r="D146" s="8" t="s">
        <v>95</v>
      </c>
      <c r="E146" s="76" t="s">
        <v>176</v>
      </c>
      <c r="F146" s="12" t="s">
        <v>33</v>
      </c>
      <c r="G146" s="163"/>
      <c r="H146" s="163"/>
      <c r="I146" s="163"/>
    </row>
    <row r="147" spans="1:9" s="66" customFormat="1" ht="18" hidden="1">
      <c r="A147" s="80" t="s">
        <v>78</v>
      </c>
      <c r="B147" s="67" t="s">
        <v>12</v>
      </c>
      <c r="C147" s="67" t="s">
        <v>26</v>
      </c>
      <c r="D147" s="67" t="s">
        <v>134</v>
      </c>
      <c r="E147" s="76" t="s">
        <v>79</v>
      </c>
      <c r="F147" s="67"/>
      <c r="G147" s="151">
        <f>G152</f>
        <v>0</v>
      </c>
      <c r="H147" s="151">
        <f>H148+H150+H126+H152+H117</f>
        <v>0</v>
      </c>
      <c r="I147" s="151">
        <f>I148+I150+I126+I152+I117</f>
        <v>0</v>
      </c>
    </row>
    <row r="148" spans="1:9" s="66" customFormat="1" ht="36" hidden="1">
      <c r="A148" s="77" t="s">
        <v>169</v>
      </c>
      <c r="B148" s="67" t="s">
        <v>12</v>
      </c>
      <c r="C148" s="67" t="s">
        <v>26</v>
      </c>
      <c r="D148" s="67" t="s">
        <v>134</v>
      </c>
      <c r="E148" s="76" t="s">
        <v>177</v>
      </c>
      <c r="F148" s="67"/>
      <c r="G148" s="151">
        <f>G149</f>
        <v>0</v>
      </c>
      <c r="H148" s="151">
        <f>H149</f>
        <v>0</v>
      </c>
      <c r="I148" s="151">
        <f>I149</f>
        <v>0</v>
      </c>
    </row>
    <row r="149" spans="1:9" s="66" customFormat="1" ht="18" hidden="1">
      <c r="A149" s="69" t="s">
        <v>82</v>
      </c>
      <c r="B149" s="67" t="s">
        <v>12</v>
      </c>
      <c r="C149" s="67" t="s">
        <v>26</v>
      </c>
      <c r="D149" s="67" t="s">
        <v>134</v>
      </c>
      <c r="E149" s="76" t="s">
        <v>177</v>
      </c>
      <c r="F149" s="78" t="s">
        <v>33</v>
      </c>
      <c r="G149" s="151">
        <v>0</v>
      </c>
      <c r="H149" s="151">
        <v>0</v>
      </c>
      <c r="I149" s="151">
        <v>0</v>
      </c>
    </row>
    <row r="150" spans="1:9" s="66" customFormat="1" ht="36" hidden="1">
      <c r="A150" s="119" t="s">
        <v>171</v>
      </c>
      <c r="B150" s="67" t="s">
        <v>12</v>
      </c>
      <c r="C150" s="67" t="s">
        <v>26</v>
      </c>
      <c r="D150" s="67" t="s">
        <v>134</v>
      </c>
      <c r="E150" s="76" t="s">
        <v>178</v>
      </c>
      <c r="F150" s="78"/>
      <c r="G150" s="151">
        <f>G151</f>
        <v>0</v>
      </c>
      <c r="H150" s="151">
        <f>H151</f>
        <v>0</v>
      </c>
      <c r="I150" s="151">
        <f>I151</f>
        <v>0</v>
      </c>
    </row>
    <row r="151" spans="1:9" s="14" customFormat="1" ht="18" hidden="1">
      <c r="A151" s="69" t="s">
        <v>82</v>
      </c>
      <c r="B151" s="67" t="s">
        <v>12</v>
      </c>
      <c r="C151" s="67" t="s">
        <v>26</v>
      </c>
      <c r="D151" s="67" t="s">
        <v>134</v>
      </c>
      <c r="E151" s="76" t="s">
        <v>178</v>
      </c>
      <c r="F151" s="78" t="s">
        <v>33</v>
      </c>
      <c r="G151" s="151">
        <v>0</v>
      </c>
      <c r="H151" s="151">
        <v>0</v>
      </c>
      <c r="I151" s="151">
        <v>0</v>
      </c>
    </row>
    <row r="152" spans="1:9" s="14" customFormat="1" ht="36" hidden="1">
      <c r="A152" s="73" t="s">
        <v>154</v>
      </c>
      <c r="B152" s="67" t="s">
        <v>12</v>
      </c>
      <c r="C152" s="67" t="s">
        <v>26</v>
      </c>
      <c r="D152" s="67" t="s">
        <v>134</v>
      </c>
      <c r="E152" s="74" t="s">
        <v>179</v>
      </c>
      <c r="F152" s="67"/>
      <c r="G152" s="151">
        <f>G153</f>
        <v>0</v>
      </c>
      <c r="H152" s="151">
        <f>H153</f>
        <v>0</v>
      </c>
      <c r="I152" s="151">
        <f>I153</f>
        <v>0</v>
      </c>
    </row>
    <row r="153" spans="1:9" s="14" customFormat="1" ht="18" hidden="1">
      <c r="A153" s="69" t="s">
        <v>32</v>
      </c>
      <c r="B153" s="67" t="s">
        <v>12</v>
      </c>
      <c r="C153" s="67" t="s">
        <v>26</v>
      </c>
      <c r="D153" s="67" t="s">
        <v>134</v>
      </c>
      <c r="E153" s="74" t="s">
        <v>179</v>
      </c>
      <c r="F153" s="67" t="s">
        <v>33</v>
      </c>
      <c r="G153" s="151"/>
      <c r="H153" s="151">
        <v>0</v>
      </c>
      <c r="I153" s="151">
        <v>0</v>
      </c>
    </row>
    <row r="154" spans="1:9" s="14" customFormat="1" ht="18">
      <c r="A154" s="110" t="s">
        <v>180</v>
      </c>
      <c r="B154" s="12" t="s">
        <v>12</v>
      </c>
      <c r="C154" s="85" t="s">
        <v>181</v>
      </c>
      <c r="D154" s="85"/>
      <c r="E154" s="76"/>
      <c r="F154" s="85"/>
      <c r="G154" s="166">
        <f>G155+G166+G192</f>
        <v>70930</v>
      </c>
      <c r="H154" s="166">
        <f>H155+H166+H192</f>
        <v>2000</v>
      </c>
      <c r="I154" s="166">
        <f>I155+I166+I192</f>
        <v>2000</v>
      </c>
    </row>
    <row r="155" spans="1:9" s="14" customFormat="1" ht="18">
      <c r="A155" s="110" t="s">
        <v>182</v>
      </c>
      <c r="B155" s="12" t="s">
        <v>12</v>
      </c>
      <c r="C155" s="85" t="s">
        <v>181</v>
      </c>
      <c r="D155" s="85" t="s">
        <v>14</v>
      </c>
      <c r="E155" s="83"/>
      <c r="F155" s="85"/>
      <c r="G155" s="166">
        <f t="shared" ref="G155:G157" si="26">G156</f>
        <v>1000</v>
      </c>
      <c r="H155" s="166">
        <f t="shared" ref="H155:I157" si="27">H156</f>
        <v>1000</v>
      </c>
      <c r="I155" s="166">
        <f t="shared" si="27"/>
        <v>1000</v>
      </c>
    </row>
    <row r="156" spans="1:9" s="164" customFormat="1" ht="54">
      <c r="A156" s="69" t="s">
        <v>368</v>
      </c>
      <c r="B156" s="12" t="s">
        <v>12</v>
      </c>
      <c r="C156" s="85" t="s">
        <v>181</v>
      </c>
      <c r="D156" s="85" t="s">
        <v>14</v>
      </c>
      <c r="E156" s="83" t="s">
        <v>164</v>
      </c>
      <c r="F156" s="85"/>
      <c r="G156" s="166">
        <f>G157+G161</f>
        <v>1000</v>
      </c>
      <c r="H156" s="166">
        <f t="shared" si="27"/>
        <v>1000</v>
      </c>
      <c r="I156" s="166">
        <f t="shared" si="27"/>
        <v>1000</v>
      </c>
    </row>
    <row r="157" spans="1:9" s="14" customFormat="1" ht="72">
      <c r="A157" s="6" t="s">
        <v>165</v>
      </c>
      <c r="B157" s="12" t="s">
        <v>12</v>
      </c>
      <c r="C157" s="85" t="s">
        <v>181</v>
      </c>
      <c r="D157" s="85" t="s">
        <v>14</v>
      </c>
      <c r="E157" s="83" t="s">
        <v>183</v>
      </c>
      <c r="F157" s="85"/>
      <c r="G157" s="166">
        <f t="shared" si="26"/>
        <v>1000</v>
      </c>
      <c r="H157" s="166">
        <f t="shared" si="27"/>
        <v>1000</v>
      </c>
      <c r="I157" s="166">
        <f t="shared" si="27"/>
        <v>1000</v>
      </c>
    </row>
    <row r="158" spans="1:9" s="14" customFormat="1" ht="18">
      <c r="A158" s="69" t="s">
        <v>184</v>
      </c>
      <c r="B158" s="12" t="s">
        <v>12</v>
      </c>
      <c r="C158" s="85" t="s">
        <v>181</v>
      </c>
      <c r="D158" s="85" t="s">
        <v>14</v>
      </c>
      <c r="E158" s="83" t="s">
        <v>185</v>
      </c>
      <c r="F158" s="85"/>
      <c r="G158" s="166">
        <f>G160</f>
        <v>1000</v>
      </c>
      <c r="H158" s="166">
        <f>H160</f>
        <v>1000</v>
      </c>
      <c r="I158" s="166">
        <f>I160</f>
        <v>1000</v>
      </c>
    </row>
    <row r="159" spans="1:9" s="14" customFormat="1" ht="18">
      <c r="A159" s="118" t="s">
        <v>186</v>
      </c>
      <c r="B159" s="12" t="s">
        <v>12</v>
      </c>
      <c r="C159" s="85" t="s">
        <v>181</v>
      </c>
      <c r="D159" s="85" t="s">
        <v>14</v>
      </c>
      <c r="E159" s="86" t="s">
        <v>187</v>
      </c>
      <c r="F159" s="85"/>
      <c r="G159" s="166">
        <f>G160</f>
        <v>1000</v>
      </c>
      <c r="H159" s="166">
        <f>H160</f>
        <v>1000</v>
      </c>
      <c r="I159" s="166">
        <f>I160</f>
        <v>1000</v>
      </c>
    </row>
    <row r="160" spans="1:9" s="14" customFormat="1" ht="18">
      <c r="A160" s="69" t="s">
        <v>32</v>
      </c>
      <c r="B160" s="12" t="s">
        <v>12</v>
      </c>
      <c r="C160" s="85" t="s">
        <v>181</v>
      </c>
      <c r="D160" s="85" t="s">
        <v>14</v>
      </c>
      <c r="E160" s="86" t="s">
        <v>187</v>
      </c>
      <c r="F160" s="85" t="s">
        <v>33</v>
      </c>
      <c r="G160" s="152">
        <v>1000</v>
      </c>
      <c r="H160" s="152">
        <v>1000</v>
      </c>
      <c r="I160" s="152">
        <v>1000</v>
      </c>
    </row>
    <row r="161" spans="1:13" s="5" customFormat="1" ht="46.8" hidden="1">
      <c r="A161" s="180" t="s">
        <v>341</v>
      </c>
      <c r="B161" s="181" t="s">
        <v>12</v>
      </c>
      <c r="C161" s="182" t="s">
        <v>181</v>
      </c>
      <c r="D161" s="182" t="s">
        <v>14</v>
      </c>
      <c r="E161" s="183" t="s">
        <v>342</v>
      </c>
      <c r="F161" s="184"/>
      <c r="G161" s="185">
        <f>G162+G164</f>
        <v>0</v>
      </c>
      <c r="H161" s="185">
        <f>H162+H164</f>
        <v>0</v>
      </c>
      <c r="I161" s="185">
        <f>I162+I164</f>
        <v>0</v>
      </c>
      <c r="J161" s="14"/>
    </row>
    <row r="162" spans="1:13" s="5" customFormat="1" ht="31.2" hidden="1">
      <c r="A162" s="186" t="s">
        <v>343</v>
      </c>
      <c r="B162" s="187" t="s">
        <v>12</v>
      </c>
      <c r="C162" s="188" t="s">
        <v>181</v>
      </c>
      <c r="D162" s="188" t="s">
        <v>14</v>
      </c>
      <c r="E162" s="189" t="s">
        <v>344</v>
      </c>
      <c r="F162" s="184"/>
      <c r="G162" s="190">
        <f>G163</f>
        <v>0</v>
      </c>
      <c r="H162" s="190">
        <f>H163</f>
        <v>0</v>
      </c>
      <c r="I162" s="190">
        <f>I163</f>
        <v>0</v>
      </c>
      <c r="J162" s="14"/>
    </row>
    <row r="163" spans="1:13" s="5" customFormat="1" ht="18" hidden="1">
      <c r="A163" s="191" t="s">
        <v>129</v>
      </c>
      <c r="B163" s="187" t="s">
        <v>12</v>
      </c>
      <c r="C163" s="188" t="s">
        <v>181</v>
      </c>
      <c r="D163" s="188" t="s">
        <v>14</v>
      </c>
      <c r="E163" s="189" t="s">
        <v>344</v>
      </c>
      <c r="F163" s="184" t="s">
        <v>130</v>
      </c>
      <c r="G163" s="190">
        <v>0</v>
      </c>
      <c r="H163" s="192">
        <v>0</v>
      </c>
      <c r="I163" s="192">
        <v>0</v>
      </c>
      <c r="J163" s="14"/>
    </row>
    <row r="164" spans="1:13" s="5" customFormat="1" ht="46.8" hidden="1">
      <c r="A164" s="186" t="s">
        <v>345</v>
      </c>
      <c r="B164" s="187" t="s">
        <v>12</v>
      </c>
      <c r="C164" s="188" t="s">
        <v>181</v>
      </c>
      <c r="D164" s="188" t="s">
        <v>14</v>
      </c>
      <c r="E164" s="189" t="s">
        <v>346</v>
      </c>
      <c r="F164" s="184"/>
      <c r="G164" s="190">
        <f>G165</f>
        <v>0</v>
      </c>
      <c r="H164" s="190">
        <f>H165</f>
        <v>0</v>
      </c>
      <c r="I164" s="190">
        <f>I165</f>
        <v>0</v>
      </c>
      <c r="J164" s="14"/>
    </row>
    <row r="165" spans="1:13" s="5" customFormat="1" ht="18" hidden="1">
      <c r="A165" s="191" t="s">
        <v>129</v>
      </c>
      <c r="B165" s="187" t="s">
        <v>12</v>
      </c>
      <c r="C165" s="188" t="s">
        <v>181</v>
      </c>
      <c r="D165" s="188" t="s">
        <v>14</v>
      </c>
      <c r="E165" s="189" t="s">
        <v>346</v>
      </c>
      <c r="F165" s="184" t="s">
        <v>130</v>
      </c>
      <c r="G165" s="190">
        <v>0</v>
      </c>
      <c r="H165" s="192">
        <v>0</v>
      </c>
      <c r="I165" s="192">
        <v>0</v>
      </c>
      <c r="J165" s="14"/>
    </row>
    <row r="166" spans="1:13" s="14" customFormat="1" ht="18">
      <c r="A166" s="110" t="s">
        <v>188</v>
      </c>
      <c r="B166" s="67" t="s">
        <v>12</v>
      </c>
      <c r="C166" s="85" t="s">
        <v>181</v>
      </c>
      <c r="D166" s="85" t="s">
        <v>16</v>
      </c>
      <c r="E166" s="76"/>
      <c r="F166" s="85"/>
      <c r="G166" s="166">
        <f>G167+G171+G177</f>
        <v>1600</v>
      </c>
      <c r="H166" s="166">
        <f>H167+H171+H177</f>
        <v>1000</v>
      </c>
      <c r="I166" s="166">
        <f>I167+I171+I177</f>
        <v>1000</v>
      </c>
    </row>
    <row r="167" spans="1:13" s="14" customFormat="1" ht="54" hidden="1">
      <c r="A167" s="110" t="s">
        <v>189</v>
      </c>
      <c r="B167" s="7" t="s">
        <v>12</v>
      </c>
      <c r="C167" s="85" t="s">
        <v>181</v>
      </c>
      <c r="D167" s="85" t="s">
        <v>16</v>
      </c>
      <c r="E167" s="76" t="s">
        <v>190</v>
      </c>
      <c r="F167" s="85"/>
      <c r="G167" s="166"/>
      <c r="H167" s="166"/>
      <c r="I167" s="166">
        <f>I168</f>
        <v>0</v>
      </c>
    </row>
    <row r="168" spans="1:13" s="14" customFormat="1" ht="54" hidden="1">
      <c r="A168" s="117" t="s">
        <v>191</v>
      </c>
      <c r="B168" s="7" t="s">
        <v>12</v>
      </c>
      <c r="C168" s="111" t="s">
        <v>181</v>
      </c>
      <c r="D168" s="111" t="s">
        <v>16</v>
      </c>
      <c r="E168" s="76" t="s">
        <v>192</v>
      </c>
      <c r="F168" s="111"/>
      <c r="G168" s="167"/>
      <c r="H168" s="167"/>
      <c r="I168" s="167">
        <f>I169</f>
        <v>0</v>
      </c>
    </row>
    <row r="169" spans="1:13" s="14" customFormat="1" ht="18" hidden="1">
      <c r="A169" s="6" t="s">
        <v>193</v>
      </c>
      <c r="B169" s="7" t="s">
        <v>12</v>
      </c>
      <c r="C169" s="8" t="s">
        <v>181</v>
      </c>
      <c r="D169" s="8" t="s">
        <v>16</v>
      </c>
      <c r="E169" s="68" t="s">
        <v>194</v>
      </c>
      <c r="F169" s="8"/>
      <c r="G169" s="154"/>
      <c r="H169" s="154"/>
      <c r="I169" s="154">
        <f>+I170</f>
        <v>0</v>
      </c>
    </row>
    <row r="170" spans="1:13" s="14" customFormat="1" ht="18" hidden="1">
      <c r="A170" s="69" t="s">
        <v>195</v>
      </c>
      <c r="B170" s="7" t="s">
        <v>12</v>
      </c>
      <c r="C170" s="111" t="s">
        <v>181</v>
      </c>
      <c r="D170" s="111" t="s">
        <v>16</v>
      </c>
      <c r="E170" s="76" t="s">
        <v>194</v>
      </c>
      <c r="F170" s="67" t="s">
        <v>130</v>
      </c>
      <c r="G170" s="152"/>
      <c r="H170" s="152"/>
      <c r="I170" s="152"/>
    </row>
    <row r="171" spans="1:13" s="164" customFormat="1" ht="54" hidden="1">
      <c r="A171" s="69" t="s">
        <v>196</v>
      </c>
      <c r="B171" s="7" t="s">
        <v>12</v>
      </c>
      <c r="C171" s="111" t="s">
        <v>181</v>
      </c>
      <c r="D171" s="111" t="s">
        <v>16</v>
      </c>
      <c r="E171" s="78" t="s">
        <v>197</v>
      </c>
      <c r="F171" s="67"/>
      <c r="G171" s="152"/>
      <c r="H171" s="152"/>
      <c r="I171" s="152">
        <f>I172</f>
        <v>0</v>
      </c>
    </row>
    <row r="172" spans="1:13" s="66" customFormat="1" ht="54" hidden="1">
      <c r="A172" s="69" t="s">
        <v>198</v>
      </c>
      <c r="B172" s="7" t="s">
        <v>12</v>
      </c>
      <c r="C172" s="111" t="s">
        <v>181</v>
      </c>
      <c r="D172" s="111" t="s">
        <v>16</v>
      </c>
      <c r="E172" s="78" t="s">
        <v>199</v>
      </c>
      <c r="F172" s="67"/>
      <c r="G172" s="152"/>
      <c r="H172" s="152"/>
      <c r="I172" s="152">
        <f>I175</f>
        <v>0</v>
      </c>
      <c r="J172" s="370"/>
      <c r="K172" s="371"/>
      <c r="L172" s="371"/>
      <c r="M172" s="371"/>
    </row>
    <row r="173" spans="1:13" s="5" customFormat="1" ht="18" hidden="1">
      <c r="A173" s="75" t="s">
        <v>200</v>
      </c>
      <c r="B173" s="7" t="s">
        <v>12</v>
      </c>
      <c r="C173" s="111" t="s">
        <v>181</v>
      </c>
      <c r="D173" s="111" t="s">
        <v>16</v>
      </c>
      <c r="E173" s="20" t="s">
        <v>201</v>
      </c>
      <c r="F173" s="67"/>
      <c r="G173" s="152"/>
      <c r="H173" s="152"/>
      <c r="I173" s="152"/>
    </row>
    <row r="174" spans="1:13" s="5" customFormat="1" ht="18" hidden="1">
      <c r="A174" s="69" t="s">
        <v>32</v>
      </c>
      <c r="B174" s="7" t="s">
        <v>12</v>
      </c>
      <c r="C174" s="111" t="s">
        <v>181</v>
      </c>
      <c r="D174" s="111" t="s">
        <v>16</v>
      </c>
      <c r="E174" s="20" t="s">
        <v>201</v>
      </c>
      <c r="F174" s="67" t="s">
        <v>33</v>
      </c>
      <c r="G174" s="152"/>
      <c r="H174" s="152"/>
      <c r="I174" s="152"/>
    </row>
    <row r="175" spans="1:13" s="5" customFormat="1" ht="18" hidden="1">
      <c r="A175" s="69" t="s">
        <v>202</v>
      </c>
      <c r="B175" s="7" t="s">
        <v>12</v>
      </c>
      <c r="C175" s="111" t="s">
        <v>181</v>
      </c>
      <c r="D175" s="111" t="s">
        <v>16</v>
      </c>
      <c r="E175" s="78" t="s">
        <v>203</v>
      </c>
      <c r="F175" s="67"/>
      <c r="G175" s="152"/>
      <c r="H175" s="152"/>
      <c r="I175" s="152">
        <f>I176</f>
        <v>0</v>
      </c>
    </row>
    <row r="176" spans="1:13" s="5" customFormat="1" ht="18" hidden="1">
      <c r="A176" s="69" t="s">
        <v>32</v>
      </c>
      <c r="B176" s="7" t="s">
        <v>12</v>
      </c>
      <c r="C176" s="111" t="s">
        <v>181</v>
      </c>
      <c r="D176" s="111" t="s">
        <v>16</v>
      </c>
      <c r="E176" s="78" t="s">
        <v>203</v>
      </c>
      <c r="F176" s="67" t="s">
        <v>33</v>
      </c>
      <c r="G176" s="152"/>
      <c r="H176" s="152"/>
      <c r="I176" s="152"/>
    </row>
    <row r="177" spans="1:10" s="5" customFormat="1" ht="54">
      <c r="A177" s="69" t="s">
        <v>368</v>
      </c>
      <c r="B177" s="7" t="s">
        <v>12</v>
      </c>
      <c r="C177" s="111" t="s">
        <v>181</v>
      </c>
      <c r="D177" s="111" t="s">
        <v>16</v>
      </c>
      <c r="E177" s="116" t="s">
        <v>164</v>
      </c>
      <c r="F177" s="67"/>
      <c r="G177" s="152">
        <f>G178</f>
        <v>1600</v>
      </c>
      <c r="H177" s="152">
        <f>H178</f>
        <v>1000</v>
      </c>
      <c r="I177" s="152">
        <f>I178</f>
        <v>1000</v>
      </c>
    </row>
    <row r="178" spans="1:10" s="5" customFormat="1" ht="72">
      <c r="A178" s="6" t="s">
        <v>204</v>
      </c>
      <c r="B178" s="7" t="s">
        <v>12</v>
      </c>
      <c r="C178" s="111" t="s">
        <v>181</v>
      </c>
      <c r="D178" s="111" t="s">
        <v>16</v>
      </c>
      <c r="E178" s="116" t="s">
        <v>183</v>
      </c>
      <c r="F178" s="67"/>
      <c r="G178" s="152">
        <f>G180</f>
        <v>1600</v>
      </c>
      <c r="H178" s="152">
        <f>H180</f>
        <v>1000</v>
      </c>
      <c r="I178" s="152">
        <f>I180</f>
        <v>1000</v>
      </c>
    </row>
    <row r="179" spans="1:10" s="5" customFormat="1" ht="36">
      <c r="A179" s="6" t="s">
        <v>205</v>
      </c>
      <c r="B179" s="7" t="s">
        <v>12</v>
      </c>
      <c r="C179" s="111" t="s">
        <v>181</v>
      </c>
      <c r="D179" s="111" t="s">
        <v>16</v>
      </c>
      <c r="E179" s="116" t="s">
        <v>206</v>
      </c>
      <c r="F179" s="67"/>
      <c r="G179" s="152">
        <f>G180</f>
        <v>1600</v>
      </c>
      <c r="H179" s="152">
        <f>H180</f>
        <v>1000</v>
      </c>
      <c r="I179" s="152">
        <f>I180</f>
        <v>1000</v>
      </c>
    </row>
    <row r="180" spans="1:10" s="5" customFormat="1" ht="18">
      <c r="A180" s="75" t="s">
        <v>207</v>
      </c>
      <c r="B180" s="7" t="s">
        <v>12</v>
      </c>
      <c r="C180" s="111" t="s">
        <v>181</v>
      </c>
      <c r="D180" s="111" t="s">
        <v>16</v>
      </c>
      <c r="E180" s="116" t="s">
        <v>208</v>
      </c>
      <c r="F180" s="67"/>
      <c r="G180" s="152">
        <f>G181+G182+G186</f>
        <v>1600</v>
      </c>
      <c r="H180" s="152">
        <f>H181+H182</f>
        <v>1000</v>
      </c>
      <c r="I180" s="152">
        <f>I181+I182</f>
        <v>1000</v>
      </c>
    </row>
    <row r="181" spans="1:10" s="5" customFormat="1" ht="18">
      <c r="A181" s="69" t="s">
        <v>32</v>
      </c>
      <c r="B181" s="7" t="s">
        <v>12</v>
      </c>
      <c r="C181" s="111" t="s">
        <v>181</v>
      </c>
      <c r="D181" s="111" t="s">
        <v>16</v>
      </c>
      <c r="E181" s="116" t="s">
        <v>208</v>
      </c>
      <c r="F181" s="67" t="s">
        <v>33</v>
      </c>
      <c r="G181" s="152">
        <v>1600</v>
      </c>
      <c r="H181" s="152">
        <v>1000</v>
      </c>
      <c r="I181" s="152">
        <v>1000</v>
      </c>
    </row>
    <row r="182" spans="1:10" s="5" customFormat="1" ht="18" hidden="1">
      <c r="A182" s="69" t="s">
        <v>34</v>
      </c>
      <c r="B182" s="7" t="s">
        <v>12</v>
      </c>
      <c r="C182" s="111" t="s">
        <v>181</v>
      </c>
      <c r="D182" s="111" t="s">
        <v>16</v>
      </c>
      <c r="E182" s="116" t="s">
        <v>208</v>
      </c>
      <c r="F182" s="67" t="s">
        <v>35</v>
      </c>
      <c r="G182" s="152">
        <v>0</v>
      </c>
      <c r="H182" s="152">
        <v>0</v>
      </c>
      <c r="I182" s="152">
        <v>0</v>
      </c>
    </row>
    <row r="183" spans="1:10" s="5" customFormat="1" ht="72" hidden="1">
      <c r="A183" s="69" t="s">
        <v>209</v>
      </c>
      <c r="B183" s="7" t="s">
        <v>12</v>
      </c>
      <c r="C183" s="111" t="s">
        <v>181</v>
      </c>
      <c r="D183" s="111" t="s">
        <v>16</v>
      </c>
      <c r="E183" s="115" t="s">
        <v>210</v>
      </c>
      <c r="F183" s="67"/>
      <c r="G183" s="152">
        <f>G184</f>
        <v>0</v>
      </c>
      <c r="H183" s="152">
        <f>H184</f>
        <v>0</v>
      </c>
      <c r="I183" s="152">
        <f>I184</f>
        <v>0</v>
      </c>
    </row>
    <row r="184" spans="1:10" s="5" customFormat="1" ht="36" hidden="1">
      <c r="A184" s="79" t="s">
        <v>211</v>
      </c>
      <c r="B184" s="7" t="s">
        <v>12</v>
      </c>
      <c r="C184" s="111" t="s">
        <v>181</v>
      </c>
      <c r="D184" s="111" t="s">
        <v>16</v>
      </c>
      <c r="E184" s="115" t="s">
        <v>212</v>
      </c>
      <c r="F184" s="67"/>
      <c r="G184" s="152">
        <f>G186</f>
        <v>0</v>
      </c>
      <c r="H184" s="152">
        <v>0</v>
      </c>
      <c r="I184" s="152">
        <v>0</v>
      </c>
    </row>
    <row r="185" spans="1:10" s="23" customFormat="1" ht="36" hidden="1">
      <c r="A185" s="114" t="s">
        <v>213</v>
      </c>
      <c r="B185" s="7" t="s">
        <v>12</v>
      </c>
      <c r="C185" s="111" t="s">
        <v>181</v>
      </c>
      <c r="D185" s="111" t="s">
        <v>16</v>
      </c>
      <c r="E185" s="112" t="s">
        <v>214</v>
      </c>
      <c r="F185" s="67"/>
      <c r="G185" s="152">
        <f>G186</f>
        <v>0</v>
      </c>
      <c r="H185" s="152">
        <v>0</v>
      </c>
      <c r="I185" s="152">
        <v>0</v>
      </c>
    </row>
    <row r="186" spans="1:10" s="5" customFormat="1" ht="18" hidden="1">
      <c r="A186" s="113" t="s">
        <v>82</v>
      </c>
      <c r="B186" s="7" t="s">
        <v>12</v>
      </c>
      <c r="C186" s="111" t="s">
        <v>181</v>
      </c>
      <c r="D186" s="111" t="s">
        <v>16</v>
      </c>
      <c r="E186" s="112" t="s">
        <v>214</v>
      </c>
      <c r="F186" s="67" t="s">
        <v>33</v>
      </c>
      <c r="G186" s="152">
        <v>0</v>
      </c>
      <c r="H186" s="152">
        <v>0</v>
      </c>
      <c r="I186" s="152">
        <v>0</v>
      </c>
    </row>
    <row r="187" spans="1:10" s="5" customFormat="1" ht="36" hidden="1">
      <c r="A187" s="69" t="s">
        <v>215</v>
      </c>
      <c r="B187" s="7" t="s">
        <v>12</v>
      </c>
      <c r="C187" s="111" t="s">
        <v>181</v>
      </c>
      <c r="D187" s="111" t="s">
        <v>16</v>
      </c>
      <c r="E187" s="76" t="s">
        <v>216</v>
      </c>
      <c r="F187" s="67"/>
      <c r="G187" s="152"/>
      <c r="H187" s="152"/>
      <c r="I187" s="152">
        <f>I188</f>
        <v>0</v>
      </c>
    </row>
    <row r="188" spans="1:10" s="5" customFormat="1" ht="36" hidden="1">
      <c r="A188" s="69" t="s">
        <v>217</v>
      </c>
      <c r="B188" s="7" t="s">
        <v>12</v>
      </c>
      <c r="C188" s="111" t="s">
        <v>181</v>
      </c>
      <c r="D188" s="111" t="s">
        <v>16</v>
      </c>
      <c r="E188" s="76" t="s">
        <v>79</v>
      </c>
      <c r="F188" s="67"/>
      <c r="G188" s="152"/>
      <c r="H188" s="152"/>
      <c r="I188" s="152">
        <f>I189</f>
        <v>0</v>
      </c>
      <c r="J188" s="24"/>
    </row>
    <row r="189" spans="1:10" s="5" customFormat="1" ht="36" hidden="1">
      <c r="A189" s="73" t="s">
        <v>218</v>
      </c>
      <c r="B189" s="7" t="s">
        <v>12</v>
      </c>
      <c r="C189" s="111" t="s">
        <v>181</v>
      </c>
      <c r="D189" s="111" t="s">
        <v>16</v>
      </c>
      <c r="E189" s="76" t="s">
        <v>219</v>
      </c>
      <c r="F189" s="67"/>
      <c r="G189" s="152"/>
      <c r="H189" s="152"/>
      <c r="I189" s="152">
        <f>I190+I191</f>
        <v>0</v>
      </c>
      <c r="J189" s="24"/>
    </row>
    <row r="190" spans="1:10" s="5" customFormat="1" ht="18" hidden="1">
      <c r="A190" s="69" t="s">
        <v>32</v>
      </c>
      <c r="B190" s="7" t="s">
        <v>12</v>
      </c>
      <c r="C190" s="111" t="s">
        <v>181</v>
      </c>
      <c r="D190" s="111" t="s">
        <v>16</v>
      </c>
      <c r="E190" s="78" t="s">
        <v>220</v>
      </c>
      <c r="F190" s="67" t="s">
        <v>33</v>
      </c>
      <c r="G190" s="152"/>
      <c r="H190" s="152"/>
      <c r="I190" s="152"/>
      <c r="J190" s="24"/>
    </row>
    <row r="191" spans="1:10" s="14" customFormat="1" ht="18" hidden="1">
      <c r="A191" s="69" t="s">
        <v>34</v>
      </c>
      <c r="B191" s="7" t="s">
        <v>12</v>
      </c>
      <c r="C191" s="111" t="s">
        <v>181</v>
      </c>
      <c r="D191" s="111" t="s">
        <v>16</v>
      </c>
      <c r="E191" s="78" t="s">
        <v>221</v>
      </c>
      <c r="F191" s="67" t="s">
        <v>35</v>
      </c>
      <c r="G191" s="152"/>
      <c r="H191" s="152"/>
      <c r="I191" s="152"/>
      <c r="J191" s="22"/>
    </row>
    <row r="192" spans="1:10" s="14" customFormat="1" ht="18">
      <c r="A192" s="110" t="s">
        <v>222</v>
      </c>
      <c r="B192" s="67" t="s">
        <v>12</v>
      </c>
      <c r="C192" s="85" t="s">
        <v>181</v>
      </c>
      <c r="D192" s="85" t="s">
        <v>89</v>
      </c>
      <c r="E192" s="76"/>
      <c r="F192" s="85"/>
      <c r="G192" s="166">
        <f>G193</f>
        <v>68330</v>
      </c>
      <c r="H192" s="166">
        <v>0</v>
      </c>
      <c r="I192" s="166">
        <v>0</v>
      </c>
      <c r="J192" s="22"/>
    </row>
    <row r="193" spans="1:10" s="14" customFormat="1" ht="54">
      <c r="A193" s="69" t="s">
        <v>368</v>
      </c>
      <c r="B193" s="7" t="s">
        <v>12</v>
      </c>
      <c r="C193" s="85" t="s">
        <v>181</v>
      </c>
      <c r="D193" s="85" t="s">
        <v>89</v>
      </c>
      <c r="E193" s="68" t="s">
        <v>164</v>
      </c>
      <c r="F193" s="85"/>
      <c r="G193" s="166">
        <f>+G194</f>
        <v>68330</v>
      </c>
      <c r="H193" s="166">
        <f>+H194</f>
        <v>0</v>
      </c>
      <c r="I193" s="166">
        <f>+I194</f>
        <v>0</v>
      </c>
      <c r="J193" s="22"/>
    </row>
    <row r="194" spans="1:10" s="14" customFormat="1" ht="72">
      <c r="A194" s="6" t="s">
        <v>223</v>
      </c>
      <c r="B194" s="7" t="s">
        <v>12</v>
      </c>
      <c r="C194" s="8" t="s">
        <v>181</v>
      </c>
      <c r="D194" s="8" t="s">
        <v>89</v>
      </c>
      <c r="E194" s="68" t="s">
        <v>183</v>
      </c>
      <c r="F194" s="8"/>
      <c r="G194" s="154">
        <f>G200+G212</f>
        <v>68330</v>
      </c>
      <c r="H194" s="154">
        <f>H198+H202+H205+H210</f>
        <v>0</v>
      </c>
      <c r="I194" s="154">
        <f>I198+I202+I205+I210</f>
        <v>0</v>
      </c>
      <c r="J194" s="22"/>
    </row>
    <row r="195" spans="1:10" s="11" customFormat="1" ht="36" hidden="1">
      <c r="A195" s="109" t="s">
        <v>224</v>
      </c>
      <c r="B195" s="25" t="s">
        <v>12</v>
      </c>
      <c r="C195" s="26" t="s">
        <v>181</v>
      </c>
      <c r="D195" s="27" t="s">
        <v>89</v>
      </c>
      <c r="E195" s="108" t="s">
        <v>225</v>
      </c>
      <c r="F195" s="107"/>
      <c r="G195" s="154">
        <f t="shared" ref="G195:G196" si="28">G196</f>
        <v>0</v>
      </c>
      <c r="H195" s="154">
        <f t="shared" ref="H195:I196" si="29">H196</f>
        <v>0</v>
      </c>
      <c r="I195" s="154">
        <f t="shared" si="29"/>
        <v>0</v>
      </c>
    </row>
    <row r="196" spans="1:10" s="11" customFormat="1" ht="18" hidden="1">
      <c r="A196" s="103" t="s">
        <v>226</v>
      </c>
      <c r="B196" s="7" t="s">
        <v>12</v>
      </c>
      <c r="C196" s="8" t="s">
        <v>181</v>
      </c>
      <c r="D196" s="28" t="s">
        <v>89</v>
      </c>
      <c r="E196" s="104" t="s">
        <v>227</v>
      </c>
      <c r="F196" s="106"/>
      <c r="G196" s="154">
        <f t="shared" si="28"/>
        <v>0</v>
      </c>
      <c r="H196" s="154">
        <f t="shared" si="29"/>
        <v>0</v>
      </c>
      <c r="I196" s="154">
        <f t="shared" si="29"/>
        <v>0</v>
      </c>
    </row>
    <row r="197" spans="1:10" s="11" customFormat="1" ht="18" hidden="1">
      <c r="A197" s="105" t="s">
        <v>82</v>
      </c>
      <c r="B197" s="7" t="s">
        <v>12</v>
      </c>
      <c r="C197" s="8" t="s">
        <v>181</v>
      </c>
      <c r="D197" s="28" t="s">
        <v>89</v>
      </c>
      <c r="E197" s="104" t="s">
        <v>228</v>
      </c>
      <c r="F197" s="67" t="s">
        <v>33</v>
      </c>
      <c r="G197" s="154">
        <v>0</v>
      </c>
      <c r="H197" s="154">
        <v>0</v>
      </c>
      <c r="I197" s="154">
        <v>0</v>
      </c>
    </row>
    <row r="198" spans="1:10" s="14" customFormat="1" ht="18">
      <c r="A198" s="69" t="s">
        <v>229</v>
      </c>
      <c r="B198" s="7" t="s">
        <v>12</v>
      </c>
      <c r="C198" s="8" t="s">
        <v>181</v>
      </c>
      <c r="D198" s="8" t="s">
        <v>89</v>
      </c>
      <c r="E198" s="68" t="s">
        <v>230</v>
      </c>
      <c r="F198" s="8"/>
      <c r="G198" s="154">
        <f>G199</f>
        <v>24880</v>
      </c>
      <c r="H198" s="154">
        <f>H199</f>
        <v>0</v>
      </c>
      <c r="I198" s="154">
        <f>I199</f>
        <v>0</v>
      </c>
      <c r="J198" s="22"/>
    </row>
    <row r="199" spans="1:10" s="14" customFormat="1" ht="18">
      <c r="A199" s="6" t="s">
        <v>231</v>
      </c>
      <c r="B199" s="7" t="s">
        <v>12</v>
      </c>
      <c r="C199" s="8" t="s">
        <v>181</v>
      </c>
      <c r="D199" s="8" t="s">
        <v>89</v>
      </c>
      <c r="E199" s="68" t="s">
        <v>232</v>
      </c>
      <c r="F199" s="8"/>
      <c r="G199" s="154">
        <f>SUM(G200:G201)</f>
        <v>24880</v>
      </c>
      <c r="H199" s="154">
        <f>SUM(H200:H201)</f>
        <v>0</v>
      </c>
      <c r="I199" s="154">
        <f>SUM(I200:I201)</f>
        <v>0</v>
      </c>
      <c r="J199" s="22"/>
    </row>
    <row r="200" spans="1:10" s="5" customFormat="1" ht="18">
      <c r="A200" s="69" t="s">
        <v>32</v>
      </c>
      <c r="B200" s="7" t="s">
        <v>12</v>
      </c>
      <c r="C200" s="8" t="s">
        <v>181</v>
      </c>
      <c r="D200" s="8" t="s">
        <v>89</v>
      </c>
      <c r="E200" s="68" t="s">
        <v>232</v>
      </c>
      <c r="F200" s="8" t="s">
        <v>33</v>
      </c>
      <c r="G200" s="154">
        <v>24880</v>
      </c>
      <c r="H200" s="154">
        <v>0</v>
      </c>
      <c r="I200" s="154">
        <v>0</v>
      </c>
    </row>
    <row r="201" spans="1:10" s="5" customFormat="1" ht="18">
      <c r="A201" s="69" t="s">
        <v>34</v>
      </c>
      <c r="B201" s="7" t="s">
        <v>12</v>
      </c>
      <c r="C201" s="8" t="s">
        <v>181</v>
      </c>
      <c r="D201" s="8" t="s">
        <v>89</v>
      </c>
      <c r="E201" s="68" t="s">
        <v>232</v>
      </c>
      <c r="F201" s="8" t="s">
        <v>35</v>
      </c>
      <c r="G201" s="154">
        <v>0</v>
      </c>
      <c r="H201" s="154"/>
      <c r="I201" s="154"/>
    </row>
    <row r="202" spans="1:10" s="16" customFormat="1" ht="18" hidden="1">
      <c r="A202" s="69" t="s">
        <v>233</v>
      </c>
      <c r="B202" s="7" t="s">
        <v>12</v>
      </c>
      <c r="C202" s="8" t="s">
        <v>181</v>
      </c>
      <c r="D202" s="8" t="s">
        <v>89</v>
      </c>
      <c r="E202" s="68" t="s">
        <v>234</v>
      </c>
      <c r="F202" s="8"/>
      <c r="G202" s="154">
        <f t="shared" ref="G202:G203" si="30">G203</f>
        <v>0</v>
      </c>
      <c r="H202" s="154">
        <f t="shared" ref="H202:I203" si="31">H203</f>
        <v>0</v>
      </c>
      <c r="I202" s="154">
        <f t="shared" si="31"/>
        <v>0</v>
      </c>
    </row>
    <row r="203" spans="1:10" s="164" customFormat="1" ht="18" hidden="1">
      <c r="A203" s="6" t="s">
        <v>231</v>
      </c>
      <c r="B203" s="7" t="s">
        <v>12</v>
      </c>
      <c r="C203" s="8" t="s">
        <v>181</v>
      </c>
      <c r="D203" s="8" t="s">
        <v>89</v>
      </c>
      <c r="E203" s="68" t="s">
        <v>235</v>
      </c>
      <c r="F203" s="8"/>
      <c r="G203" s="154">
        <f t="shared" si="30"/>
        <v>0</v>
      </c>
      <c r="H203" s="154">
        <f t="shared" si="31"/>
        <v>0</v>
      </c>
      <c r="I203" s="154">
        <f t="shared" si="31"/>
        <v>0</v>
      </c>
    </row>
    <row r="204" spans="1:10" s="14" customFormat="1" ht="18" hidden="1">
      <c r="A204" s="69" t="s">
        <v>32</v>
      </c>
      <c r="B204" s="7" t="s">
        <v>12</v>
      </c>
      <c r="C204" s="8" t="s">
        <v>181</v>
      </c>
      <c r="D204" s="8" t="s">
        <v>89</v>
      </c>
      <c r="E204" s="68" t="s">
        <v>235</v>
      </c>
      <c r="F204" s="8" t="s">
        <v>33</v>
      </c>
      <c r="G204" s="154"/>
      <c r="H204" s="154"/>
      <c r="I204" s="154"/>
    </row>
    <row r="205" spans="1:10" s="14" customFormat="1" ht="18" hidden="1">
      <c r="A205" s="79" t="s">
        <v>236</v>
      </c>
      <c r="B205" s="7" t="s">
        <v>12</v>
      </c>
      <c r="C205" s="8" t="s">
        <v>181</v>
      </c>
      <c r="D205" s="8" t="s">
        <v>89</v>
      </c>
      <c r="E205" s="68" t="s">
        <v>234</v>
      </c>
      <c r="F205" s="8"/>
      <c r="G205" s="154"/>
      <c r="H205" s="154"/>
      <c r="I205" s="154">
        <f>I206+I208</f>
        <v>0</v>
      </c>
    </row>
    <row r="206" spans="1:10" s="14" customFormat="1" ht="18" hidden="1">
      <c r="A206" s="103" t="s">
        <v>231</v>
      </c>
      <c r="B206" s="7" t="s">
        <v>12</v>
      </c>
      <c r="C206" s="8" t="s">
        <v>181</v>
      </c>
      <c r="D206" s="8" t="s">
        <v>89</v>
      </c>
      <c r="E206" s="68" t="s">
        <v>235</v>
      </c>
      <c r="F206" s="8"/>
      <c r="G206" s="154"/>
      <c r="H206" s="154"/>
      <c r="I206" s="154">
        <f>I207</f>
        <v>0</v>
      </c>
    </row>
    <row r="207" spans="1:10" s="14" customFormat="1" ht="18" hidden="1">
      <c r="A207" s="77" t="s">
        <v>82</v>
      </c>
      <c r="B207" s="7" t="s">
        <v>12</v>
      </c>
      <c r="C207" s="8" t="s">
        <v>181</v>
      </c>
      <c r="D207" s="8" t="s">
        <v>89</v>
      </c>
      <c r="E207" s="68" t="s">
        <v>235</v>
      </c>
      <c r="F207" s="8" t="s">
        <v>33</v>
      </c>
      <c r="G207" s="154"/>
      <c r="H207" s="154"/>
      <c r="I207" s="154"/>
    </row>
    <row r="208" spans="1:10" s="14" customFormat="1" ht="36" hidden="1">
      <c r="A208" s="69" t="s">
        <v>237</v>
      </c>
      <c r="B208" s="7" t="s">
        <v>12</v>
      </c>
      <c r="C208" s="8" t="s">
        <v>181</v>
      </c>
      <c r="D208" s="8" t="s">
        <v>89</v>
      </c>
      <c r="E208" s="68" t="s">
        <v>235</v>
      </c>
      <c r="F208" s="8"/>
      <c r="G208" s="154"/>
      <c r="H208" s="154"/>
      <c r="I208" s="154">
        <f>I209</f>
        <v>0</v>
      </c>
    </row>
    <row r="209" spans="1:10" s="14" customFormat="1" ht="18" hidden="1">
      <c r="A209" s="69" t="s">
        <v>32</v>
      </c>
      <c r="B209" s="7" t="s">
        <v>12</v>
      </c>
      <c r="C209" s="8" t="s">
        <v>181</v>
      </c>
      <c r="D209" s="8" t="s">
        <v>89</v>
      </c>
      <c r="E209" s="68" t="s">
        <v>235</v>
      </c>
      <c r="F209" s="8" t="s">
        <v>33</v>
      </c>
      <c r="G209" s="154"/>
      <c r="H209" s="154"/>
      <c r="I209" s="154"/>
    </row>
    <row r="210" spans="1:10" s="14" customFormat="1" ht="36">
      <c r="A210" s="69" t="s">
        <v>238</v>
      </c>
      <c r="B210" s="7" t="s">
        <v>12</v>
      </c>
      <c r="C210" s="8" t="s">
        <v>181</v>
      </c>
      <c r="D210" s="8" t="s">
        <v>89</v>
      </c>
      <c r="E210" s="68" t="s">
        <v>239</v>
      </c>
      <c r="F210" s="8"/>
      <c r="G210" s="154">
        <f>G211</f>
        <v>43450</v>
      </c>
      <c r="H210" s="154">
        <f>H211</f>
        <v>0</v>
      </c>
      <c r="I210" s="154">
        <f>I211</f>
        <v>0</v>
      </c>
      <c r="J210" s="22"/>
    </row>
    <row r="211" spans="1:10" s="14" customFormat="1" ht="18">
      <c r="A211" s="6" t="s">
        <v>231</v>
      </c>
      <c r="B211" s="7" t="s">
        <v>12</v>
      </c>
      <c r="C211" s="8" t="s">
        <v>181</v>
      </c>
      <c r="D211" s="8" t="s">
        <v>89</v>
      </c>
      <c r="E211" s="68" t="s">
        <v>240</v>
      </c>
      <c r="F211" s="8"/>
      <c r="G211" s="154">
        <f>G212+G213</f>
        <v>43450</v>
      </c>
      <c r="H211" s="154">
        <f>H212+H213</f>
        <v>0</v>
      </c>
      <c r="I211" s="154">
        <f>I212+I213</f>
        <v>0</v>
      </c>
      <c r="J211" s="22"/>
    </row>
    <row r="212" spans="1:10" s="14" customFormat="1" ht="18" customHeight="1">
      <c r="A212" s="69" t="s">
        <v>32</v>
      </c>
      <c r="B212" s="7" t="s">
        <v>12</v>
      </c>
      <c r="C212" s="8" t="s">
        <v>181</v>
      </c>
      <c r="D212" s="8" t="s">
        <v>89</v>
      </c>
      <c r="E212" s="68" t="s">
        <v>240</v>
      </c>
      <c r="F212" s="8" t="s">
        <v>33</v>
      </c>
      <c r="G212" s="154">
        <v>43450</v>
      </c>
      <c r="H212" s="154">
        <v>0</v>
      </c>
      <c r="I212" s="154">
        <v>0</v>
      </c>
      <c r="J212" s="22"/>
    </row>
    <row r="213" spans="1:10" s="14" customFormat="1" ht="18" hidden="1">
      <c r="A213" s="69" t="s">
        <v>34</v>
      </c>
      <c r="B213" s="7" t="s">
        <v>12</v>
      </c>
      <c r="C213" s="8" t="s">
        <v>181</v>
      </c>
      <c r="D213" s="8" t="s">
        <v>89</v>
      </c>
      <c r="E213" s="68" t="s">
        <v>240</v>
      </c>
      <c r="F213" s="8" t="s">
        <v>35</v>
      </c>
      <c r="G213" s="154"/>
      <c r="H213" s="154"/>
      <c r="I213" s="154"/>
      <c r="J213" s="22"/>
    </row>
    <row r="214" spans="1:10" s="14" customFormat="1" ht="54" hidden="1">
      <c r="A214" s="69" t="s">
        <v>241</v>
      </c>
      <c r="B214" s="7" t="s">
        <v>12</v>
      </c>
      <c r="C214" s="8" t="s">
        <v>181</v>
      </c>
      <c r="D214" s="8" t="s">
        <v>89</v>
      </c>
      <c r="E214" s="68" t="s">
        <v>242</v>
      </c>
      <c r="F214" s="8"/>
      <c r="G214" s="154">
        <f>G215+G221</f>
        <v>0</v>
      </c>
      <c r="H214" s="154">
        <f>H215+H221</f>
        <v>0</v>
      </c>
      <c r="I214" s="154">
        <f>I215+I221</f>
        <v>0</v>
      </c>
      <c r="J214" s="22"/>
    </row>
    <row r="215" spans="1:10" s="14" customFormat="1" ht="54" hidden="1">
      <c r="A215" s="69" t="s">
        <v>243</v>
      </c>
      <c r="B215" s="7" t="s">
        <v>12</v>
      </c>
      <c r="C215" s="8" t="s">
        <v>181</v>
      </c>
      <c r="D215" s="8" t="s">
        <v>89</v>
      </c>
      <c r="E215" s="68" t="s">
        <v>244</v>
      </c>
      <c r="F215" s="8"/>
      <c r="G215" s="154">
        <f t="shared" ref="G215:G216" si="32">G216</f>
        <v>0</v>
      </c>
      <c r="H215" s="154">
        <f t="shared" ref="H215:I216" si="33">H216</f>
        <v>0</v>
      </c>
      <c r="I215" s="154">
        <f t="shared" si="33"/>
        <v>0</v>
      </c>
      <c r="J215" s="22"/>
    </row>
    <row r="216" spans="1:10" s="14" customFormat="1" ht="18" hidden="1">
      <c r="A216" s="79" t="s">
        <v>245</v>
      </c>
      <c r="B216" s="7" t="s">
        <v>12</v>
      </c>
      <c r="C216" s="8" t="s">
        <v>181</v>
      </c>
      <c r="D216" s="8" t="s">
        <v>89</v>
      </c>
      <c r="E216" s="68" t="s">
        <v>246</v>
      </c>
      <c r="F216" s="8"/>
      <c r="G216" s="154">
        <f t="shared" si="32"/>
        <v>0</v>
      </c>
      <c r="H216" s="154">
        <f t="shared" si="33"/>
        <v>0</v>
      </c>
      <c r="I216" s="154">
        <f t="shared" si="33"/>
        <v>0</v>
      </c>
    </row>
    <row r="217" spans="1:10" s="14" customFormat="1" ht="18" hidden="1">
      <c r="A217" s="69" t="s">
        <v>32</v>
      </c>
      <c r="B217" s="7" t="s">
        <v>12</v>
      </c>
      <c r="C217" s="8" t="s">
        <v>181</v>
      </c>
      <c r="D217" s="8" t="s">
        <v>89</v>
      </c>
      <c r="E217" s="68" t="s">
        <v>246</v>
      </c>
      <c r="F217" s="8" t="s">
        <v>33</v>
      </c>
      <c r="G217" s="154">
        <v>0</v>
      </c>
      <c r="H217" s="154">
        <v>0</v>
      </c>
      <c r="I217" s="154">
        <v>0</v>
      </c>
    </row>
    <row r="218" spans="1:10" s="5" customFormat="1" ht="36" hidden="1">
      <c r="A218" s="102" t="s">
        <v>247</v>
      </c>
      <c r="B218" s="29" t="s">
        <v>12</v>
      </c>
      <c r="C218" s="30" t="s">
        <v>181</v>
      </c>
      <c r="D218" s="30" t="s">
        <v>89</v>
      </c>
      <c r="E218" s="101" t="s">
        <v>248</v>
      </c>
      <c r="F218" s="30"/>
      <c r="G218" s="193">
        <f>G219</f>
        <v>0</v>
      </c>
      <c r="H218" s="193"/>
      <c r="I218" s="193"/>
    </row>
    <row r="219" spans="1:10" s="5" customFormat="1" ht="36" hidden="1">
      <c r="A219" s="100" t="s">
        <v>249</v>
      </c>
      <c r="B219" s="31" t="s">
        <v>12</v>
      </c>
      <c r="C219" s="32" t="s">
        <v>181</v>
      </c>
      <c r="D219" s="32" t="s">
        <v>89</v>
      </c>
      <c r="E219" s="98" t="s">
        <v>250</v>
      </c>
      <c r="F219" s="32"/>
      <c r="G219" s="194">
        <f>G220</f>
        <v>0</v>
      </c>
      <c r="H219" s="194"/>
      <c r="I219" s="194"/>
    </row>
    <row r="220" spans="1:10" s="5" customFormat="1" ht="18" hidden="1">
      <c r="A220" s="99" t="s">
        <v>82</v>
      </c>
      <c r="B220" s="31" t="s">
        <v>12</v>
      </c>
      <c r="C220" s="32" t="s">
        <v>181</v>
      </c>
      <c r="D220" s="32" t="s">
        <v>89</v>
      </c>
      <c r="E220" s="98" t="s">
        <v>250</v>
      </c>
      <c r="F220" s="32" t="s">
        <v>33</v>
      </c>
      <c r="G220" s="194">
        <v>0</v>
      </c>
      <c r="H220" s="194"/>
      <c r="I220" s="194"/>
    </row>
    <row r="221" spans="1:10" s="5" customFormat="1" ht="36" hidden="1">
      <c r="A221" s="102" t="s">
        <v>251</v>
      </c>
      <c r="B221" s="29" t="s">
        <v>12</v>
      </c>
      <c r="C221" s="30" t="s">
        <v>181</v>
      </c>
      <c r="D221" s="30" t="s">
        <v>89</v>
      </c>
      <c r="E221" s="101" t="s">
        <v>252</v>
      </c>
      <c r="F221" s="30"/>
      <c r="G221" s="193">
        <f t="shared" ref="G221:G222" si="34">G222</f>
        <v>0</v>
      </c>
      <c r="H221" s="193">
        <f t="shared" ref="H221:I222" si="35">H222</f>
        <v>0</v>
      </c>
      <c r="I221" s="193">
        <f t="shared" si="35"/>
        <v>0</v>
      </c>
    </row>
    <row r="222" spans="1:10" s="5" customFormat="1" ht="36" hidden="1">
      <c r="A222" s="100" t="s">
        <v>249</v>
      </c>
      <c r="B222" s="31" t="s">
        <v>12</v>
      </c>
      <c r="C222" s="32" t="s">
        <v>181</v>
      </c>
      <c r="D222" s="32" t="s">
        <v>89</v>
      </c>
      <c r="E222" s="98" t="s">
        <v>253</v>
      </c>
      <c r="F222" s="32"/>
      <c r="G222" s="194">
        <f t="shared" si="34"/>
        <v>0</v>
      </c>
      <c r="H222" s="194">
        <f t="shared" si="35"/>
        <v>0</v>
      </c>
      <c r="I222" s="194">
        <f t="shared" si="35"/>
        <v>0</v>
      </c>
    </row>
    <row r="223" spans="1:10" s="5" customFormat="1" ht="18" hidden="1">
      <c r="A223" s="99" t="s">
        <v>82</v>
      </c>
      <c r="B223" s="31" t="s">
        <v>12</v>
      </c>
      <c r="C223" s="32" t="s">
        <v>181</v>
      </c>
      <c r="D223" s="32" t="s">
        <v>89</v>
      </c>
      <c r="E223" s="98" t="s">
        <v>253</v>
      </c>
      <c r="F223" s="32" t="s">
        <v>33</v>
      </c>
      <c r="G223" s="194">
        <v>0</v>
      </c>
      <c r="H223" s="194">
        <v>0</v>
      </c>
      <c r="I223" s="194">
        <v>0</v>
      </c>
    </row>
    <row r="224" spans="1:10" s="5" customFormat="1" ht="18" hidden="1">
      <c r="A224" s="84" t="s">
        <v>254</v>
      </c>
      <c r="B224" s="12" t="s">
        <v>12</v>
      </c>
      <c r="C224" s="78" t="s">
        <v>255</v>
      </c>
      <c r="D224" s="78"/>
      <c r="E224" s="76"/>
      <c r="F224" s="78"/>
      <c r="G224" s="151">
        <f t="shared" ref="G224:G225" si="36">+G225</f>
        <v>0</v>
      </c>
      <c r="H224" s="151">
        <f t="shared" ref="H224:I225" si="37">+H225</f>
        <v>0</v>
      </c>
      <c r="I224" s="151">
        <f t="shared" si="37"/>
        <v>0</v>
      </c>
    </row>
    <row r="225" spans="1:9" s="5" customFormat="1" ht="18" hidden="1">
      <c r="A225" s="97" t="s">
        <v>256</v>
      </c>
      <c r="B225" s="96" t="s">
        <v>12</v>
      </c>
      <c r="C225" s="94" t="s">
        <v>255</v>
      </c>
      <c r="D225" s="94" t="s">
        <v>14</v>
      </c>
      <c r="E225" s="95"/>
      <c r="F225" s="94"/>
      <c r="G225" s="195">
        <f t="shared" si="36"/>
        <v>0</v>
      </c>
      <c r="H225" s="195">
        <f t="shared" si="37"/>
        <v>0</v>
      </c>
      <c r="I225" s="195">
        <f t="shared" si="37"/>
        <v>0</v>
      </c>
    </row>
    <row r="226" spans="1:9" s="5" customFormat="1" ht="54" hidden="1">
      <c r="A226" s="69" t="s">
        <v>354</v>
      </c>
      <c r="B226" s="7" t="s">
        <v>12</v>
      </c>
      <c r="C226" s="67" t="s">
        <v>255</v>
      </c>
      <c r="D226" s="67" t="s">
        <v>14</v>
      </c>
      <c r="E226" s="76" t="s">
        <v>257</v>
      </c>
      <c r="F226" s="78"/>
      <c r="G226" s="151">
        <f>G227+G243</f>
        <v>0</v>
      </c>
      <c r="H226" s="151">
        <f>H227+H243</f>
        <v>0</v>
      </c>
      <c r="I226" s="151">
        <f>I227+I243</f>
        <v>0</v>
      </c>
    </row>
    <row r="227" spans="1:9" s="5" customFormat="1" ht="54" hidden="1">
      <c r="A227" s="91" t="s">
        <v>355</v>
      </c>
      <c r="B227" s="7" t="s">
        <v>12</v>
      </c>
      <c r="C227" s="67" t="s">
        <v>255</v>
      </c>
      <c r="D227" s="67" t="s">
        <v>14</v>
      </c>
      <c r="E227" s="76" t="s">
        <v>258</v>
      </c>
      <c r="F227" s="67"/>
      <c r="G227" s="151">
        <f>G228</f>
        <v>0</v>
      </c>
      <c r="H227" s="151">
        <f>H228</f>
        <v>0</v>
      </c>
      <c r="I227" s="151">
        <f>I228</f>
        <v>0</v>
      </c>
    </row>
    <row r="228" spans="1:9" s="5" customFormat="1" ht="36" hidden="1">
      <c r="A228" s="79" t="s">
        <v>259</v>
      </c>
      <c r="B228" s="7" t="s">
        <v>12</v>
      </c>
      <c r="C228" s="67" t="s">
        <v>255</v>
      </c>
      <c r="D228" s="67" t="s">
        <v>14</v>
      </c>
      <c r="E228" s="76" t="s">
        <v>260</v>
      </c>
      <c r="F228" s="67"/>
      <c r="G228" s="151">
        <f>G229+G239+G241+G235+G233+G237</f>
        <v>0</v>
      </c>
      <c r="H228" s="151">
        <f>H229+H239+H241+H235+H233+H237</f>
        <v>0</v>
      </c>
      <c r="I228" s="151">
        <f>I229+I239+I241+I235+I233+I237</f>
        <v>0</v>
      </c>
    </row>
    <row r="229" spans="1:9" s="16" customFormat="1" ht="18" hidden="1">
      <c r="A229" s="69" t="s">
        <v>80</v>
      </c>
      <c r="B229" s="7" t="s">
        <v>12</v>
      </c>
      <c r="C229" s="67" t="s">
        <v>255</v>
      </c>
      <c r="D229" s="67" t="s">
        <v>14</v>
      </c>
      <c r="E229" s="76" t="s">
        <v>261</v>
      </c>
      <c r="F229" s="67"/>
      <c r="G229" s="151">
        <f>G231+G232+G230</f>
        <v>0</v>
      </c>
      <c r="H229" s="151">
        <f>H231+H232</f>
        <v>0</v>
      </c>
      <c r="I229" s="151">
        <f>SUM(I231:I232)</f>
        <v>0</v>
      </c>
    </row>
    <row r="230" spans="1:9" s="66" customFormat="1" ht="46.8" hidden="1">
      <c r="A230" s="196" t="s">
        <v>23</v>
      </c>
      <c r="B230" s="7" t="s">
        <v>12</v>
      </c>
      <c r="C230" s="67" t="s">
        <v>255</v>
      </c>
      <c r="D230" s="67" t="s">
        <v>14</v>
      </c>
      <c r="E230" s="76" t="s">
        <v>261</v>
      </c>
      <c r="F230" s="8" t="s">
        <v>24</v>
      </c>
      <c r="G230" s="152">
        <v>0</v>
      </c>
      <c r="H230" s="152"/>
      <c r="I230" s="152"/>
    </row>
    <row r="231" spans="1:9" s="164" customFormat="1" ht="18" hidden="1">
      <c r="A231" s="69" t="s">
        <v>32</v>
      </c>
      <c r="B231" s="7" t="s">
        <v>12</v>
      </c>
      <c r="C231" s="67" t="s">
        <v>255</v>
      </c>
      <c r="D231" s="67" t="s">
        <v>14</v>
      </c>
      <c r="E231" s="76" t="s">
        <v>261</v>
      </c>
      <c r="F231" s="67" t="s">
        <v>33</v>
      </c>
      <c r="G231" s="152">
        <v>0</v>
      </c>
      <c r="H231" s="152"/>
      <c r="I231" s="152"/>
    </row>
    <row r="232" spans="1:9" s="14" customFormat="1" ht="18" hidden="1">
      <c r="A232" s="69" t="s">
        <v>34</v>
      </c>
      <c r="B232" s="7" t="s">
        <v>12</v>
      </c>
      <c r="C232" s="67" t="s">
        <v>255</v>
      </c>
      <c r="D232" s="67" t="s">
        <v>14</v>
      </c>
      <c r="E232" s="76" t="s">
        <v>261</v>
      </c>
      <c r="F232" s="67" t="s">
        <v>35</v>
      </c>
      <c r="G232" s="152">
        <v>0</v>
      </c>
      <c r="H232" s="152"/>
      <c r="I232" s="152"/>
    </row>
    <row r="233" spans="1:9" s="14" customFormat="1" ht="18" hidden="1">
      <c r="A233" s="33" t="s">
        <v>262</v>
      </c>
      <c r="B233" s="34" t="s">
        <v>12</v>
      </c>
      <c r="C233" s="35" t="s">
        <v>255</v>
      </c>
      <c r="D233" s="35" t="s">
        <v>14</v>
      </c>
      <c r="E233" s="76" t="s">
        <v>263</v>
      </c>
      <c r="F233" s="35"/>
      <c r="G233" s="152">
        <f>G234</f>
        <v>0</v>
      </c>
      <c r="H233" s="152">
        <f>H234</f>
        <v>0</v>
      </c>
      <c r="I233" s="152">
        <f>I234</f>
        <v>0</v>
      </c>
    </row>
    <row r="234" spans="1:9" s="14" customFormat="1" ht="18" hidden="1">
      <c r="A234" s="36" t="s">
        <v>82</v>
      </c>
      <c r="B234" s="34" t="s">
        <v>12</v>
      </c>
      <c r="C234" s="35" t="s">
        <v>255</v>
      </c>
      <c r="D234" s="35" t="s">
        <v>14</v>
      </c>
      <c r="E234" s="76" t="s">
        <v>263</v>
      </c>
      <c r="F234" s="35" t="s">
        <v>33</v>
      </c>
      <c r="G234" s="152">
        <v>0</v>
      </c>
      <c r="H234" s="152">
        <v>0</v>
      </c>
      <c r="I234" s="152">
        <v>0</v>
      </c>
    </row>
    <row r="235" spans="1:9" s="14" customFormat="1" ht="18" hidden="1">
      <c r="A235" s="33" t="s">
        <v>262</v>
      </c>
      <c r="B235" s="34" t="s">
        <v>12</v>
      </c>
      <c r="C235" s="35" t="s">
        <v>255</v>
      </c>
      <c r="D235" s="35" t="s">
        <v>14</v>
      </c>
      <c r="E235" s="76" t="s">
        <v>264</v>
      </c>
      <c r="F235" s="35"/>
      <c r="G235" s="152">
        <f>G236</f>
        <v>0</v>
      </c>
      <c r="H235" s="152">
        <f>H236</f>
        <v>0</v>
      </c>
      <c r="I235" s="152">
        <f>I236</f>
        <v>0</v>
      </c>
    </row>
    <row r="236" spans="1:9" s="14" customFormat="1" ht="18" hidden="1">
      <c r="A236" s="36" t="s">
        <v>82</v>
      </c>
      <c r="B236" s="34" t="s">
        <v>12</v>
      </c>
      <c r="C236" s="35" t="s">
        <v>255</v>
      </c>
      <c r="D236" s="35" t="s">
        <v>14</v>
      </c>
      <c r="E236" s="76" t="s">
        <v>264</v>
      </c>
      <c r="F236" s="35" t="s">
        <v>33</v>
      </c>
      <c r="G236" s="152"/>
      <c r="H236" s="152">
        <v>0</v>
      </c>
      <c r="I236" s="152">
        <v>0</v>
      </c>
    </row>
    <row r="237" spans="1:9" s="155" customFormat="1" ht="36" hidden="1">
      <c r="A237" s="37" t="s">
        <v>265</v>
      </c>
      <c r="B237" s="34" t="s">
        <v>12</v>
      </c>
      <c r="C237" s="35" t="s">
        <v>255</v>
      </c>
      <c r="D237" s="35" t="s">
        <v>14</v>
      </c>
      <c r="E237" s="76" t="s">
        <v>266</v>
      </c>
      <c r="F237" s="35"/>
      <c r="G237" s="152">
        <f>G238</f>
        <v>0</v>
      </c>
      <c r="H237" s="152">
        <v>0</v>
      </c>
      <c r="I237" s="152">
        <v>0</v>
      </c>
    </row>
    <row r="238" spans="1:9" s="5" customFormat="1" ht="18" hidden="1">
      <c r="A238" s="93" t="s">
        <v>82</v>
      </c>
      <c r="B238" s="34" t="s">
        <v>12</v>
      </c>
      <c r="C238" s="35" t="s">
        <v>255</v>
      </c>
      <c r="D238" s="35" t="s">
        <v>14</v>
      </c>
      <c r="E238" s="76" t="s">
        <v>266</v>
      </c>
      <c r="F238" s="35" t="s">
        <v>33</v>
      </c>
      <c r="G238" s="152">
        <v>0</v>
      </c>
      <c r="H238" s="152">
        <v>0</v>
      </c>
      <c r="I238" s="152">
        <v>0</v>
      </c>
    </row>
    <row r="239" spans="1:9" s="66" customFormat="1" ht="36" hidden="1">
      <c r="A239" s="90" t="s">
        <v>267</v>
      </c>
      <c r="B239" s="7" t="s">
        <v>12</v>
      </c>
      <c r="C239" s="67" t="s">
        <v>255</v>
      </c>
      <c r="D239" s="67" t="s">
        <v>14</v>
      </c>
      <c r="E239" s="76" t="s">
        <v>268</v>
      </c>
      <c r="F239" s="67"/>
      <c r="G239" s="154">
        <f>G240</f>
        <v>0</v>
      </c>
      <c r="H239" s="154">
        <f>H240</f>
        <v>0</v>
      </c>
      <c r="I239" s="154">
        <f>I240</f>
        <v>0</v>
      </c>
    </row>
    <row r="240" spans="1:9" s="66" customFormat="1" ht="54" hidden="1">
      <c r="A240" s="71" t="s">
        <v>23</v>
      </c>
      <c r="B240" s="7" t="s">
        <v>12</v>
      </c>
      <c r="C240" s="67" t="s">
        <v>255</v>
      </c>
      <c r="D240" s="67" t="s">
        <v>14</v>
      </c>
      <c r="E240" s="76" t="s">
        <v>268</v>
      </c>
      <c r="F240" s="67" t="s">
        <v>24</v>
      </c>
      <c r="G240" s="152"/>
      <c r="H240" s="152">
        <v>0</v>
      </c>
      <c r="I240" s="152">
        <v>0</v>
      </c>
    </row>
    <row r="241" spans="1:10" s="66" customFormat="1" ht="36" hidden="1">
      <c r="A241" s="89" t="s">
        <v>269</v>
      </c>
      <c r="B241" s="7" t="s">
        <v>12</v>
      </c>
      <c r="C241" s="67" t="s">
        <v>255</v>
      </c>
      <c r="D241" s="67" t="s">
        <v>14</v>
      </c>
      <c r="E241" s="76" t="s">
        <v>270</v>
      </c>
      <c r="F241" s="67"/>
      <c r="G241" s="154">
        <f>G242</f>
        <v>0</v>
      </c>
      <c r="H241" s="154">
        <f>H242</f>
        <v>0</v>
      </c>
      <c r="I241" s="154">
        <f>I242</f>
        <v>0</v>
      </c>
    </row>
    <row r="242" spans="1:10" s="87" customFormat="1" ht="54" hidden="1">
      <c r="A242" s="71" t="s">
        <v>23</v>
      </c>
      <c r="B242" s="7" t="s">
        <v>12</v>
      </c>
      <c r="C242" s="67" t="s">
        <v>255</v>
      </c>
      <c r="D242" s="67" t="s">
        <v>14</v>
      </c>
      <c r="E242" s="76" t="s">
        <v>270</v>
      </c>
      <c r="F242" s="67" t="s">
        <v>24</v>
      </c>
      <c r="G242" s="152"/>
      <c r="H242" s="152"/>
      <c r="I242" s="152"/>
      <c r="J242" s="92">
        <f>G242+G248</f>
        <v>0</v>
      </c>
    </row>
    <row r="243" spans="1:10" s="153" customFormat="1" ht="54" hidden="1">
      <c r="A243" s="91" t="s">
        <v>356</v>
      </c>
      <c r="B243" s="7" t="s">
        <v>12</v>
      </c>
      <c r="C243" s="67" t="s">
        <v>255</v>
      </c>
      <c r="D243" s="67" t="s">
        <v>14</v>
      </c>
      <c r="E243" s="68" t="s">
        <v>271</v>
      </c>
      <c r="F243" s="8"/>
      <c r="G243" s="154">
        <f>G244</f>
        <v>0</v>
      </c>
      <c r="H243" s="154">
        <f>H244</f>
        <v>0</v>
      </c>
      <c r="I243" s="154">
        <f>I244</f>
        <v>0</v>
      </c>
      <c r="J243" s="153">
        <f>3568182</f>
        <v>3568182</v>
      </c>
    </row>
    <row r="244" spans="1:10" s="66" customFormat="1" ht="36" hidden="1">
      <c r="A244" s="79" t="s">
        <v>272</v>
      </c>
      <c r="B244" s="7" t="s">
        <v>12</v>
      </c>
      <c r="C244" s="67" t="s">
        <v>255</v>
      </c>
      <c r="D244" s="67" t="s">
        <v>14</v>
      </c>
      <c r="E244" s="88" t="s">
        <v>273</v>
      </c>
      <c r="F244" s="67"/>
      <c r="G244" s="152">
        <f>G245+G247+G249</f>
        <v>0</v>
      </c>
      <c r="H244" s="152">
        <f>H245+H247+H249</f>
        <v>0</v>
      </c>
      <c r="I244" s="152">
        <f>I245+I247+I249</f>
        <v>0</v>
      </c>
      <c r="J244" s="66">
        <v>3982600</v>
      </c>
    </row>
    <row r="245" spans="1:10" s="66" customFormat="1" ht="36" hidden="1">
      <c r="A245" s="90" t="s">
        <v>267</v>
      </c>
      <c r="B245" s="7" t="s">
        <v>12</v>
      </c>
      <c r="C245" s="67" t="s">
        <v>255</v>
      </c>
      <c r="D245" s="67" t="s">
        <v>14</v>
      </c>
      <c r="E245" s="88" t="s">
        <v>274</v>
      </c>
      <c r="F245" s="67"/>
      <c r="G245" s="152">
        <f>G246</f>
        <v>0</v>
      </c>
      <c r="H245" s="152">
        <v>0</v>
      </c>
      <c r="I245" s="152">
        <v>0</v>
      </c>
      <c r="J245" s="66">
        <f>J244-J243</f>
        <v>414418</v>
      </c>
    </row>
    <row r="246" spans="1:10" s="66" customFormat="1" ht="54" hidden="1">
      <c r="A246" s="71" t="s">
        <v>23</v>
      </c>
      <c r="B246" s="7" t="s">
        <v>12</v>
      </c>
      <c r="C246" s="67" t="s">
        <v>255</v>
      </c>
      <c r="D246" s="67" t="s">
        <v>14</v>
      </c>
      <c r="E246" s="76" t="s">
        <v>274</v>
      </c>
      <c r="F246" s="67" t="s">
        <v>24</v>
      </c>
      <c r="G246" s="152"/>
      <c r="H246" s="152">
        <v>0</v>
      </c>
      <c r="I246" s="152">
        <v>0</v>
      </c>
    </row>
    <row r="247" spans="1:10" s="66" customFormat="1" ht="36" hidden="1">
      <c r="A247" s="89" t="s">
        <v>269</v>
      </c>
      <c r="B247" s="7" t="s">
        <v>12</v>
      </c>
      <c r="C247" s="67" t="s">
        <v>255</v>
      </c>
      <c r="D247" s="67" t="s">
        <v>14</v>
      </c>
      <c r="E247" s="88" t="s">
        <v>275</v>
      </c>
      <c r="F247" s="67"/>
      <c r="G247" s="154">
        <f>G248</f>
        <v>0</v>
      </c>
      <c r="H247" s="154">
        <f>H248</f>
        <v>0</v>
      </c>
      <c r="I247" s="154">
        <f>I248</f>
        <v>0</v>
      </c>
    </row>
    <row r="248" spans="1:10" s="66" customFormat="1" ht="54" hidden="1">
      <c r="A248" s="79" t="s">
        <v>276</v>
      </c>
      <c r="B248" s="7" t="s">
        <v>12</v>
      </c>
      <c r="C248" s="67" t="s">
        <v>255</v>
      </c>
      <c r="D248" s="67" t="s">
        <v>14</v>
      </c>
      <c r="E248" s="88" t="s">
        <v>275</v>
      </c>
      <c r="F248" s="67" t="s">
        <v>24</v>
      </c>
      <c r="G248" s="152">
        <v>0</v>
      </c>
      <c r="H248" s="152">
        <v>0</v>
      </c>
      <c r="I248" s="152">
        <v>0</v>
      </c>
    </row>
    <row r="249" spans="1:10" s="87" customFormat="1" ht="18" hidden="1">
      <c r="A249" s="75" t="s">
        <v>80</v>
      </c>
      <c r="B249" s="7" t="s">
        <v>12</v>
      </c>
      <c r="C249" s="67" t="s">
        <v>255</v>
      </c>
      <c r="D249" s="67" t="s">
        <v>14</v>
      </c>
      <c r="E249" s="88" t="s">
        <v>277</v>
      </c>
      <c r="F249" s="8"/>
      <c r="G249" s="154">
        <f>G251+G252+G250</f>
        <v>0</v>
      </c>
      <c r="H249" s="154">
        <f>H251+H252+H250</f>
        <v>0</v>
      </c>
      <c r="I249" s="154">
        <f>I251+I252+I250</f>
        <v>0</v>
      </c>
    </row>
    <row r="250" spans="1:10" s="66" customFormat="1" ht="46.8" hidden="1">
      <c r="A250" s="196" t="s">
        <v>23</v>
      </c>
      <c r="B250" s="7" t="s">
        <v>12</v>
      </c>
      <c r="C250" s="67" t="s">
        <v>255</v>
      </c>
      <c r="D250" s="67" t="s">
        <v>14</v>
      </c>
      <c r="E250" s="76" t="s">
        <v>277</v>
      </c>
      <c r="F250" s="8" t="s">
        <v>24</v>
      </c>
      <c r="G250" s="152">
        <v>0</v>
      </c>
      <c r="H250" s="152">
        <v>0</v>
      </c>
      <c r="I250" s="152">
        <v>0</v>
      </c>
    </row>
    <row r="251" spans="1:10" s="66" customFormat="1" ht="18" hidden="1">
      <c r="A251" s="69" t="s">
        <v>32</v>
      </c>
      <c r="B251" s="7" t="s">
        <v>12</v>
      </c>
      <c r="C251" s="67" t="s">
        <v>255</v>
      </c>
      <c r="D251" s="67" t="s">
        <v>14</v>
      </c>
      <c r="E251" s="76" t="s">
        <v>277</v>
      </c>
      <c r="F251" s="8" t="s">
        <v>33</v>
      </c>
      <c r="G251" s="152">
        <v>0</v>
      </c>
      <c r="H251" s="152">
        <v>0</v>
      </c>
      <c r="I251" s="152">
        <v>0</v>
      </c>
    </row>
    <row r="252" spans="1:10" s="87" customFormat="1" ht="18" hidden="1">
      <c r="A252" s="69" t="s">
        <v>34</v>
      </c>
      <c r="B252" s="7" t="s">
        <v>12</v>
      </c>
      <c r="C252" s="67" t="s">
        <v>255</v>
      </c>
      <c r="D252" s="67" t="s">
        <v>14</v>
      </c>
      <c r="E252" s="78" t="s">
        <v>277</v>
      </c>
      <c r="F252" s="67" t="s">
        <v>35</v>
      </c>
      <c r="G252" s="152">
        <v>0</v>
      </c>
      <c r="H252" s="152">
        <v>0</v>
      </c>
      <c r="I252" s="152">
        <v>0</v>
      </c>
    </row>
    <row r="253" spans="1:10" s="153" customFormat="1" ht="18">
      <c r="A253" s="84" t="s">
        <v>278</v>
      </c>
      <c r="B253" s="12" t="s">
        <v>12</v>
      </c>
      <c r="C253" s="83">
        <v>10</v>
      </c>
      <c r="D253" s="83"/>
      <c r="E253" s="76"/>
      <c r="F253" s="78"/>
      <c r="G253" s="151">
        <f>G260+G254</f>
        <v>1000</v>
      </c>
      <c r="H253" s="151">
        <f>H260+H254</f>
        <v>0</v>
      </c>
      <c r="I253" s="151">
        <f>I260+I254</f>
        <v>0</v>
      </c>
    </row>
    <row r="254" spans="1:10" s="66" customFormat="1" ht="18">
      <c r="A254" s="84" t="s">
        <v>279</v>
      </c>
      <c r="B254" s="67" t="s">
        <v>12</v>
      </c>
      <c r="C254" s="86">
        <v>10</v>
      </c>
      <c r="D254" s="85" t="s">
        <v>14</v>
      </c>
      <c r="E254" s="76"/>
      <c r="F254" s="85"/>
      <c r="G254" s="151">
        <f t="shared" ref="G254:G257" si="38">G255</f>
        <v>1000</v>
      </c>
      <c r="H254" s="151">
        <f t="shared" ref="H254:I258" si="39">H255</f>
        <v>0</v>
      </c>
      <c r="I254" s="151">
        <f t="shared" si="39"/>
        <v>0</v>
      </c>
    </row>
    <row r="255" spans="1:10" s="66" customFormat="1" ht="54">
      <c r="A255" s="84" t="s">
        <v>371</v>
      </c>
      <c r="B255" s="7" t="s">
        <v>12</v>
      </c>
      <c r="C255" s="83">
        <v>10</v>
      </c>
      <c r="D255" s="78" t="s">
        <v>14</v>
      </c>
      <c r="E255" s="76" t="s">
        <v>280</v>
      </c>
      <c r="F255" s="78"/>
      <c r="G255" s="151">
        <f t="shared" si="38"/>
        <v>1000</v>
      </c>
      <c r="H255" s="151">
        <f t="shared" si="39"/>
        <v>0</v>
      </c>
      <c r="I255" s="151">
        <f t="shared" si="39"/>
        <v>0</v>
      </c>
    </row>
    <row r="256" spans="1:10" s="66" customFormat="1" ht="72">
      <c r="A256" s="82" t="s">
        <v>281</v>
      </c>
      <c r="B256" s="7" t="s">
        <v>12</v>
      </c>
      <c r="C256" s="74">
        <v>10</v>
      </c>
      <c r="D256" s="67" t="s">
        <v>14</v>
      </c>
      <c r="E256" s="76" t="s">
        <v>282</v>
      </c>
      <c r="F256" s="67"/>
      <c r="G256" s="166">
        <f t="shared" si="38"/>
        <v>1000</v>
      </c>
      <c r="H256" s="166">
        <f t="shared" si="39"/>
        <v>0</v>
      </c>
      <c r="I256" s="166">
        <f t="shared" si="39"/>
        <v>0</v>
      </c>
    </row>
    <row r="257" spans="1:9" s="66" customFormat="1" ht="36">
      <c r="A257" s="81" t="s">
        <v>283</v>
      </c>
      <c r="B257" s="7" t="s">
        <v>12</v>
      </c>
      <c r="C257" s="74">
        <v>10</v>
      </c>
      <c r="D257" s="67" t="s">
        <v>14</v>
      </c>
      <c r="E257" s="76" t="s">
        <v>284</v>
      </c>
      <c r="F257" s="67"/>
      <c r="G257" s="166">
        <f t="shared" si="38"/>
        <v>1000</v>
      </c>
      <c r="H257" s="166">
        <f t="shared" si="39"/>
        <v>0</v>
      </c>
      <c r="I257" s="166">
        <f t="shared" si="39"/>
        <v>0</v>
      </c>
    </row>
    <row r="258" spans="1:9" s="66" customFormat="1" ht="18">
      <c r="A258" s="80" t="s">
        <v>285</v>
      </c>
      <c r="B258" s="7" t="s">
        <v>12</v>
      </c>
      <c r="C258" s="74">
        <v>10</v>
      </c>
      <c r="D258" s="67" t="s">
        <v>14</v>
      </c>
      <c r="E258" s="76" t="s">
        <v>286</v>
      </c>
      <c r="F258" s="67"/>
      <c r="G258" s="151">
        <f>G259</f>
        <v>1000</v>
      </c>
      <c r="H258" s="151">
        <f t="shared" si="39"/>
        <v>0</v>
      </c>
      <c r="I258" s="151">
        <f t="shared" si="39"/>
        <v>0</v>
      </c>
    </row>
    <row r="259" spans="1:9" s="66" customFormat="1" ht="18">
      <c r="A259" s="69" t="s">
        <v>287</v>
      </c>
      <c r="B259" s="7" t="s">
        <v>12</v>
      </c>
      <c r="C259" s="74">
        <v>10</v>
      </c>
      <c r="D259" s="67" t="s">
        <v>14</v>
      </c>
      <c r="E259" s="76" t="s">
        <v>286</v>
      </c>
      <c r="F259" s="67" t="s">
        <v>288</v>
      </c>
      <c r="G259" s="152">
        <v>1000</v>
      </c>
      <c r="H259" s="152">
        <v>0</v>
      </c>
      <c r="I259" s="152">
        <v>0</v>
      </c>
    </row>
    <row r="260" spans="1:9" s="66" customFormat="1" ht="18" hidden="1">
      <c r="A260" s="75" t="s">
        <v>289</v>
      </c>
      <c r="B260" s="7" t="s">
        <v>12</v>
      </c>
      <c r="C260" s="74">
        <v>10</v>
      </c>
      <c r="D260" s="67" t="s">
        <v>89</v>
      </c>
      <c r="E260" s="78" t="s">
        <v>290</v>
      </c>
      <c r="F260" s="67"/>
      <c r="G260" s="152"/>
      <c r="H260" s="152"/>
      <c r="I260" s="152">
        <f>I261</f>
        <v>0</v>
      </c>
    </row>
    <row r="261" spans="1:9" s="66" customFormat="1" ht="54" hidden="1">
      <c r="A261" s="69" t="s">
        <v>291</v>
      </c>
      <c r="B261" s="7" t="s">
        <v>12</v>
      </c>
      <c r="C261" s="74">
        <v>10</v>
      </c>
      <c r="D261" s="67" t="s">
        <v>89</v>
      </c>
      <c r="E261" s="78" t="s">
        <v>164</v>
      </c>
      <c r="F261" s="67"/>
      <c r="G261" s="152"/>
      <c r="H261" s="152"/>
      <c r="I261" s="152">
        <f>I262</f>
        <v>0</v>
      </c>
    </row>
    <row r="262" spans="1:9" s="66" customFormat="1" ht="72" hidden="1">
      <c r="A262" s="69" t="s">
        <v>292</v>
      </c>
      <c r="B262" s="7" t="s">
        <v>12</v>
      </c>
      <c r="C262" s="74">
        <v>10</v>
      </c>
      <c r="D262" s="67" t="s">
        <v>89</v>
      </c>
      <c r="E262" s="78" t="s">
        <v>293</v>
      </c>
      <c r="F262" s="67"/>
      <c r="G262" s="152"/>
      <c r="H262" s="152"/>
      <c r="I262" s="152">
        <f>I264+I266+I268</f>
        <v>0</v>
      </c>
    </row>
    <row r="263" spans="1:9" s="66" customFormat="1" ht="18" hidden="1">
      <c r="A263" s="79" t="s">
        <v>294</v>
      </c>
      <c r="B263" s="7" t="s">
        <v>12</v>
      </c>
      <c r="C263" s="74">
        <v>10</v>
      </c>
      <c r="D263" s="67" t="s">
        <v>89</v>
      </c>
      <c r="E263" s="76" t="s">
        <v>295</v>
      </c>
      <c r="F263" s="67"/>
      <c r="G263" s="152"/>
      <c r="H263" s="152"/>
      <c r="I263" s="152">
        <f>I264</f>
        <v>0</v>
      </c>
    </row>
    <row r="264" spans="1:9" s="66" customFormat="1" ht="18" hidden="1">
      <c r="A264" s="75" t="s">
        <v>296</v>
      </c>
      <c r="B264" s="7" t="s">
        <v>12</v>
      </c>
      <c r="C264" s="74">
        <v>10</v>
      </c>
      <c r="D264" s="67" t="s">
        <v>89</v>
      </c>
      <c r="E264" s="78" t="s">
        <v>297</v>
      </c>
      <c r="F264" s="67"/>
      <c r="G264" s="152"/>
      <c r="H264" s="152"/>
      <c r="I264" s="152">
        <f>I265</f>
        <v>0</v>
      </c>
    </row>
    <row r="265" spans="1:9" s="66" customFormat="1" ht="18" hidden="1">
      <c r="A265" s="69" t="s">
        <v>287</v>
      </c>
      <c r="B265" s="7" t="s">
        <v>12</v>
      </c>
      <c r="C265" s="74">
        <v>10</v>
      </c>
      <c r="D265" s="67" t="s">
        <v>89</v>
      </c>
      <c r="E265" s="78" t="s">
        <v>297</v>
      </c>
      <c r="F265" s="67" t="s">
        <v>288</v>
      </c>
      <c r="G265" s="152"/>
      <c r="H265" s="152"/>
      <c r="I265" s="152"/>
    </row>
    <row r="266" spans="1:9" s="66" customFormat="1" ht="36" hidden="1">
      <c r="A266" s="77" t="s">
        <v>298</v>
      </c>
      <c r="B266" s="7" t="s">
        <v>12</v>
      </c>
      <c r="C266" s="74">
        <v>10</v>
      </c>
      <c r="D266" s="67" t="s">
        <v>89</v>
      </c>
      <c r="E266" s="76" t="s">
        <v>295</v>
      </c>
      <c r="F266" s="67"/>
      <c r="G266" s="152"/>
      <c r="H266" s="152"/>
      <c r="I266" s="152">
        <f>I267</f>
        <v>0</v>
      </c>
    </row>
    <row r="267" spans="1:9" s="66" customFormat="1" ht="18" hidden="1">
      <c r="A267" s="69" t="s">
        <v>287</v>
      </c>
      <c r="B267" s="7" t="s">
        <v>12</v>
      </c>
      <c r="C267" s="74">
        <v>10</v>
      </c>
      <c r="D267" s="67" t="s">
        <v>89</v>
      </c>
      <c r="E267" s="76" t="s">
        <v>295</v>
      </c>
      <c r="F267" s="67" t="s">
        <v>288</v>
      </c>
      <c r="G267" s="152"/>
      <c r="H267" s="152"/>
      <c r="I267" s="152"/>
    </row>
    <row r="268" spans="1:9" s="66" customFormat="1" ht="36" hidden="1">
      <c r="A268" s="69" t="s">
        <v>299</v>
      </c>
      <c r="B268" s="7" t="s">
        <v>12</v>
      </c>
      <c r="C268" s="74">
        <v>10</v>
      </c>
      <c r="D268" s="67" t="s">
        <v>89</v>
      </c>
      <c r="E268" s="76" t="s">
        <v>295</v>
      </c>
      <c r="F268" s="67"/>
      <c r="G268" s="152"/>
      <c r="H268" s="152"/>
      <c r="I268" s="152">
        <f>I269</f>
        <v>0</v>
      </c>
    </row>
    <row r="269" spans="1:9" s="66" customFormat="1" ht="18" hidden="1">
      <c r="A269" s="69" t="s">
        <v>287</v>
      </c>
      <c r="B269" s="7" t="s">
        <v>12</v>
      </c>
      <c r="C269" s="74">
        <v>10</v>
      </c>
      <c r="D269" s="67" t="s">
        <v>89</v>
      </c>
      <c r="E269" s="76" t="s">
        <v>295</v>
      </c>
      <c r="F269" s="67" t="s">
        <v>288</v>
      </c>
      <c r="G269" s="152"/>
      <c r="H269" s="152"/>
      <c r="I269" s="152"/>
    </row>
    <row r="270" spans="1:9" s="66" customFormat="1" ht="18" hidden="1">
      <c r="A270" s="71" t="s">
        <v>300</v>
      </c>
      <c r="B270" s="67" t="s">
        <v>12</v>
      </c>
      <c r="C270" s="74">
        <v>11</v>
      </c>
      <c r="D270" s="67"/>
      <c r="E270" s="68"/>
      <c r="F270" s="67"/>
      <c r="G270" s="152">
        <f t="shared" ref="G270:I272" si="40">+G271</f>
        <v>0</v>
      </c>
      <c r="H270" s="152">
        <f t="shared" si="40"/>
        <v>0</v>
      </c>
      <c r="I270" s="152">
        <f t="shared" si="40"/>
        <v>0</v>
      </c>
    </row>
    <row r="271" spans="1:9" s="66" customFormat="1" ht="18" hidden="1">
      <c r="A271" s="75" t="s">
        <v>301</v>
      </c>
      <c r="B271" s="67" t="s">
        <v>12</v>
      </c>
      <c r="C271" s="74">
        <v>11</v>
      </c>
      <c r="D271" s="67" t="s">
        <v>14</v>
      </c>
      <c r="E271" s="68"/>
      <c r="F271" s="67"/>
      <c r="G271" s="152">
        <f t="shared" si="40"/>
        <v>0</v>
      </c>
      <c r="H271" s="152">
        <f t="shared" si="40"/>
        <v>0</v>
      </c>
      <c r="I271" s="152">
        <f t="shared" si="40"/>
        <v>0</v>
      </c>
    </row>
    <row r="272" spans="1:9" s="66" customFormat="1" ht="72" hidden="1">
      <c r="A272" s="71" t="s">
        <v>347</v>
      </c>
      <c r="B272" s="67" t="s">
        <v>12</v>
      </c>
      <c r="C272" s="67" t="s">
        <v>56</v>
      </c>
      <c r="D272" s="67" t="s">
        <v>14</v>
      </c>
      <c r="E272" s="68" t="s">
        <v>302</v>
      </c>
      <c r="F272" s="67"/>
      <c r="G272" s="152">
        <f t="shared" si="40"/>
        <v>0</v>
      </c>
      <c r="H272" s="152">
        <f t="shared" si="40"/>
        <v>0</v>
      </c>
      <c r="I272" s="152">
        <f t="shared" si="40"/>
        <v>0</v>
      </c>
    </row>
    <row r="273" spans="1:9" s="66" customFormat="1" ht="90" hidden="1">
      <c r="A273" s="71" t="s">
        <v>348</v>
      </c>
      <c r="B273" s="67" t="s">
        <v>12</v>
      </c>
      <c r="C273" s="67" t="s">
        <v>56</v>
      </c>
      <c r="D273" s="67" t="s">
        <v>14</v>
      </c>
      <c r="E273" s="68" t="s">
        <v>303</v>
      </c>
      <c r="F273" s="67"/>
      <c r="G273" s="152">
        <f>+G275+G277</f>
        <v>0</v>
      </c>
      <c r="H273" s="152">
        <f>+H275+H277</f>
        <v>0</v>
      </c>
      <c r="I273" s="152">
        <f>+I275+I277</f>
        <v>0</v>
      </c>
    </row>
    <row r="274" spans="1:9" s="66" customFormat="1" ht="54" hidden="1">
      <c r="A274" s="71" t="s">
        <v>304</v>
      </c>
      <c r="B274" s="67" t="s">
        <v>12</v>
      </c>
      <c r="C274" s="67" t="s">
        <v>56</v>
      </c>
      <c r="D274" s="67" t="s">
        <v>14</v>
      </c>
      <c r="E274" s="68" t="s">
        <v>305</v>
      </c>
      <c r="F274" s="67"/>
      <c r="G274" s="166">
        <f>G275</f>
        <v>0</v>
      </c>
      <c r="H274" s="166">
        <f>H275</f>
        <v>0</v>
      </c>
      <c r="I274" s="166">
        <f>I275</f>
        <v>0</v>
      </c>
    </row>
    <row r="275" spans="1:9" s="66" customFormat="1" ht="54" hidden="1">
      <c r="A275" s="73" t="s">
        <v>306</v>
      </c>
      <c r="B275" s="67" t="s">
        <v>12</v>
      </c>
      <c r="C275" s="67" t="s">
        <v>56</v>
      </c>
      <c r="D275" s="67" t="s">
        <v>14</v>
      </c>
      <c r="E275" s="68" t="s">
        <v>307</v>
      </c>
      <c r="F275" s="67"/>
      <c r="G275" s="152">
        <f>+G276</f>
        <v>0</v>
      </c>
      <c r="H275" s="152">
        <f>+H276</f>
        <v>0</v>
      </c>
      <c r="I275" s="152">
        <f>+I276</f>
        <v>0</v>
      </c>
    </row>
    <row r="276" spans="1:9" s="66" customFormat="1" ht="18" hidden="1">
      <c r="A276" s="69" t="s">
        <v>32</v>
      </c>
      <c r="B276" s="67" t="s">
        <v>12</v>
      </c>
      <c r="C276" s="67" t="s">
        <v>56</v>
      </c>
      <c r="D276" s="67" t="s">
        <v>14</v>
      </c>
      <c r="E276" s="72" t="s">
        <v>307</v>
      </c>
      <c r="F276" s="67" t="s">
        <v>33</v>
      </c>
      <c r="G276" s="152">
        <v>0</v>
      </c>
      <c r="H276" s="152">
        <v>0</v>
      </c>
      <c r="I276" s="152">
        <v>0</v>
      </c>
    </row>
    <row r="277" spans="1:9" s="66" customFormat="1" ht="36" hidden="1">
      <c r="A277" s="69" t="s">
        <v>308</v>
      </c>
      <c r="B277" s="67" t="s">
        <v>12</v>
      </c>
      <c r="C277" s="67" t="s">
        <v>56</v>
      </c>
      <c r="D277" s="67" t="s">
        <v>14</v>
      </c>
      <c r="E277" s="72" t="s">
        <v>309</v>
      </c>
      <c r="F277" s="67"/>
      <c r="G277" s="152">
        <f>+G278</f>
        <v>0</v>
      </c>
      <c r="H277" s="152">
        <f>+H278</f>
        <v>0</v>
      </c>
      <c r="I277" s="152">
        <f>+I278</f>
        <v>0</v>
      </c>
    </row>
    <row r="278" spans="1:9" s="66" customFormat="1" ht="18" hidden="1">
      <c r="A278" s="69" t="s">
        <v>32</v>
      </c>
      <c r="B278" s="67" t="s">
        <v>12</v>
      </c>
      <c r="C278" s="67" t="s">
        <v>56</v>
      </c>
      <c r="D278" s="67" t="s">
        <v>14</v>
      </c>
      <c r="E278" s="72" t="s">
        <v>309</v>
      </c>
      <c r="F278" s="67" t="s">
        <v>33</v>
      </c>
      <c r="G278" s="152"/>
      <c r="H278" s="152"/>
      <c r="I278" s="152"/>
    </row>
    <row r="279" spans="1:9" s="66" customFormat="1" ht="18" hidden="1">
      <c r="A279" s="70" t="s">
        <v>310</v>
      </c>
      <c r="B279" s="67" t="s">
        <v>12</v>
      </c>
      <c r="C279" s="67" t="s">
        <v>63</v>
      </c>
      <c r="D279" s="67"/>
      <c r="E279" s="67"/>
      <c r="F279" s="67"/>
      <c r="G279" s="152">
        <f t="shared" ref="G279:I281" si="41">G280</f>
        <v>0</v>
      </c>
      <c r="H279" s="152">
        <f t="shared" si="41"/>
        <v>0</v>
      </c>
      <c r="I279" s="152">
        <f t="shared" si="41"/>
        <v>0</v>
      </c>
    </row>
    <row r="280" spans="1:9" s="66" customFormat="1" ht="18" hidden="1">
      <c r="A280" s="70" t="s">
        <v>311</v>
      </c>
      <c r="B280" s="67" t="s">
        <v>12</v>
      </c>
      <c r="C280" s="67" t="s">
        <v>63</v>
      </c>
      <c r="D280" s="67" t="s">
        <v>14</v>
      </c>
      <c r="E280" s="67"/>
      <c r="F280" s="67"/>
      <c r="G280" s="152">
        <f t="shared" si="41"/>
        <v>0</v>
      </c>
      <c r="H280" s="152">
        <f t="shared" si="41"/>
        <v>0</v>
      </c>
      <c r="I280" s="152">
        <f t="shared" si="41"/>
        <v>0</v>
      </c>
    </row>
    <row r="281" spans="1:9" s="66" customFormat="1" ht="54" hidden="1">
      <c r="A281" s="71" t="s">
        <v>312</v>
      </c>
      <c r="B281" s="67" t="s">
        <v>12</v>
      </c>
      <c r="C281" s="67" t="s">
        <v>63</v>
      </c>
      <c r="D281" s="67" t="s">
        <v>14</v>
      </c>
      <c r="E281" s="67" t="s">
        <v>313</v>
      </c>
      <c r="F281" s="67"/>
      <c r="G281" s="152">
        <f t="shared" si="41"/>
        <v>0</v>
      </c>
      <c r="H281" s="152">
        <f t="shared" si="41"/>
        <v>0</v>
      </c>
      <c r="I281" s="152">
        <f t="shared" si="41"/>
        <v>0</v>
      </c>
    </row>
    <row r="282" spans="1:9" s="66" customFormat="1" ht="72" hidden="1">
      <c r="A282" s="71" t="s">
        <v>314</v>
      </c>
      <c r="B282" s="67" t="s">
        <v>12</v>
      </c>
      <c r="C282" s="67" t="s">
        <v>63</v>
      </c>
      <c r="D282" s="67" t="s">
        <v>14</v>
      </c>
      <c r="E282" s="67" t="s">
        <v>315</v>
      </c>
      <c r="F282" s="67"/>
      <c r="G282" s="152">
        <f>G284</f>
        <v>0</v>
      </c>
      <c r="H282" s="152">
        <f>H284</f>
        <v>0</v>
      </c>
      <c r="I282" s="152">
        <f>I284</f>
        <v>0</v>
      </c>
    </row>
    <row r="283" spans="1:9" s="66" customFormat="1" ht="18" hidden="1">
      <c r="A283" s="71" t="s">
        <v>316</v>
      </c>
      <c r="B283" s="67" t="s">
        <v>12</v>
      </c>
      <c r="C283" s="67" t="s">
        <v>63</v>
      </c>
      <c r="D283" s="67" t="s">
        <v>14</v>
      </c>
      <c r="E283" s="68" t="s">
        <v>315</v>
      </c>
      <c r="F283" s="67"/>
      <c r="G283" s="152">
        <f t="shared" ref="G283:I284" si="42">G284</f>
        <v>0</v>
      </c>
      <c r="H283" s="152">
        <f t="shared" si="42"/>
        <v>0</v>
      </c>
      <c r="I283" s="152">
        <f t="shared" si="42"/>
        <v>0</v>
      </c>
    </row>
    <row r="284" spans="1:9" s="66" customFormat="1" ht="18" hidden="1">
      <c r="A284" s="70" t="s">
        <v>317</v>
      </c>
      <c r="B284" s="67" t="s">
        <v>12</v>
      </c>
      <c r="C284" s="67" t="s">
        <v>63</v>
      </c>
      <c r="D284" s="67" t="s">
        <v>14</v>
      </c>
      <c r="E284" s="67" t="s">
        <v>318</v>
      </c>
      <c r="F284" s="67"/>
      <c r="G284" s="152">
        <f t="shared" si="42"/>
        <v>0</v>
      </c>
      <c r="H284" s="152">
        <f t="shared" si="42"/>
        <v>0</v>
      </c>
      <c r="I284" s="152">
        <f t="shared" si="42"/>
        <v>0</v>
      </c>
    </row>
    <row r="285" spans="1:9" s="66" customFormat="1" ht="18" hidden="1">
      <c r="A285" s="70" t="s">
        <v>319</v>
      </c>
      <c r="B285" s="67" t="s">
        <v>12</v>
      </c>
      <c r="C285" s="67" t="s">
        <v>63</v>
      </c>
      <c r="D285" s="67" t="s">
        <v>14</v>
      </c>
      <c r="E285" s="67" t="s">
        <v>318</v>
      </c>
      <c r="F285" s="67" t="s">
        <v>320</v>
      </c>
      <c r="G285" s="152">
        <v>0</v>
      </c>
      <c r="H285" s="152">
        <v>0</v>
      </c>
      <c r="I285" s="152">
        <v>0</v>
      </c>
    </row>
    <row r="286" spans="1:9" s="66" customFormat="1" ht="18">
      <c r="A286" s="69"/>
      <c r="B286" s="67"/>
      <c r="C286" s="67"/>
      <c r="D286" s="67"/>
      <c r="E286" s="68"/>
      <c r="F286" s="67"/>
      <c r="G286" s="152">
        <f>G272+G255+G244+G227+G214+G210+G198+G179+G158+G140+G135+G100+G90+G82+G76+G67+G57+G52+G44+G38+G15+G10</f>
        <v>12977896.470000001</v>
      </c>
      <c r="H286" s="152"/>
      <c r="I286" s="152"/>
    </row>
    <row r="287" spans="1:9" s="66" customFormat="1">
      <c r="B287" s="62"/>
      <c r="C287" s="62"/>
      <c r="D287" s="62"/>
      <c r="E287" s="65"/>
      <c r="F287" s="64"/>
      <c r="G287" s="197"/>
      <c r="H287" s="198"/>
      <c r="I287" s="199"/>
    </row>
    <row r="288" spans="1:9" s="66" customFormat="1">
      <c r="A288" s="63"/>
      <c r="B288" s="62"/>
      <c r="C288" s="62"/>
      <c r="D288" s="62"/>
      <c r="E288" s="65"/>
      <c r="F288" s="64"/>
      <c r="G288" s="197"/>
      <c r="H288" s="198"/>
      <c r="I288" s="199"/>
    </row>
    <row r="289" spans="1:9" s="66" customFormat="1">
      <c r="A289" s="63"/>
      <c r="B289" s="62"/>
      <c r="C289" s="62"/>
      <c r="D289" s="62"/>
      <c r="E289" s="65"/>
      <c r="F289" s="64"/>
      <c r="G289" s="197"/>
      <c r="H289" s="198"/>
      <c r="I289" s="199"/>
    </row>
    <row r="290" spans="1:9">
      <c r="C290" s="62"/>
      <c r="D290" s="62"/>
      <c r="E290" s="65"/>
      <c r="F290" s="64"/>
      <c r="G290" s="197"/>
      <c r="H290" s="198"/>
      <c r="I290" s="199"/>
    </row>
    <row r="291" spans="1:9">
      <c r="C291" s="62"/>
      <c r="D291" s="62"/>
      <c r="E291" s="65"/>
      <c r="F291" s="64"/>
      <c r="G291" s="197"/>
      <c r="H291" s="198"/>
      <c r="I291" s="199"/>
    </row>
  </sheetData>
  <autoFilter ref="A5:M286" xr:uid="{00000000-0009-0000-0000-000001000000}"/>
  <mergeCells count="8">
    <mergeCell ref="J113:M113"/>
    <mergeCell ref="J172:M172"/>
    <mergeCell ref="A1:I1"/>
    <mergeCell ref="A3:I3"/>
    <mergeCell ref="J18:O18"/>
    <mergeCell ref="J71:L71"/>
    <mergeCell ref="J78:M78"/>
    <mergeCell ref="B2:I2"/>
  </mergeCells>
  <pageMargins left="0.70866141732283472" right="0.70866141732283472" top="0.74803149606299213" bottom="0.74803149606299213" header="0.31496062992125984" footer="0.31496062992125984"/>
  <pageSetup paperSize="9" scale="41" fitToHeight="5" orientation="portrait" r:id="rId1"/>
  <rowBreaks count="1" manualBreakCount="1">
    <brk id="81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IS228"/>
  <sheetViews>
    <sheetView view="pageBreakPreview" topLeftCell="A155" zoomScale="80" zoomScaleNormal="80" workbookViewId="0">
      <selection activeCell="D184" sqref="D184"/>
    </sheetView>
  </sheetViews>
  <sheetFormatPr defaultColWidth="9.109375" defaultRowHeight="18"/>
  <cols>
    <col min="1" max="1" width="89.109375" style="215" customWidth="1"/>
    <col min="2" max="2" width="21.88671875" style="214" customWidth="1"/>
    <col min="3" max="3" width="7.109375" style="213" customWidth="1"/>
    <col min="4" max="6" width="20.6640625" style="212" customWidth="1"/>
    <col min="7" max="7" width="17.33203125" style="211" customWidth="1"/>
    <col min="8" max="34" width="9.109375" style="211" customWidth="1"/>
    <col min="35" max="16384" width="9.109375" style="211"/>
  </cols>
  <sheetData>
    <row r="1" spans="1:253" s="289" customFormat="1">
      <c r="A1" s="381" t="s">
        <v>322</v>
      </c>
      <c r="B1" s="381"/>
      <c r="C1" s="381"/>
      <c r="D1" s="381"/>
      <c r="E1" s="381"/>
      <c r="F1" s="381"/>
    </row>
    <row r="2" spans="1:253" s="289" customFormat="1" ht="201" customHeight="1">
      <c r="A2" s="291"/>
      <c r="B2" s="290"/>
      <c r="C2" s="383" t="s">
        <v>425</v>
      </c>
      <c r="D2" s="384"/>
      <c r="E2" s="384"/>
      <c r="F2" s="384"/>
      <c r="G2" s="291"/>
      <c r="H2" s="291"/>
      <c r="I2" s="291"/>
      <c r="J2" s="290"/>
    </row>
    <row r="3" spans="1:253" s="38" customFormat="1" ht="70.5" customHeight="1">
      <c r="A3" s="382" t="s">
        <v>370</v>
      </c>
      <c r="B3" s="382"/>
      <c r="C3" s="382"/>
      <c r="D3" s="382"/>
      <c r="E3" s="382"/>
      <c r="F3" s="382"/>
    </row>
    <row r="4" spans="1:253" s="39" customFormat="1">
      <c r="A4" s="237"/>
      <c r="B4" s="288"/>
      <c r="C4" s="287"/>
      <c r="D4" s="286"/>
      <c r="E4" s="286"/>
      <c r="F4" s="286" t="s">
        <v>359</v>
      </c>
    </row>
    <row r="5" spans="1:253" s="285" customFormat="1">
      <c r="A5" s="238" t="s">
        <v>0</v>
      </c>
      <c r="B5" s="236" t="s">
        <v>5</v>
      </c>
      <c r="C5" s="207" t="s">
        <v>6</v>
      </c>
      <c r="D5" s="233" t="s">
        <v>7</v>
      </c>
      <c r="E5" s="233" t="s">
        <v>8</v>
      </c>
      <c r="F5" s="233" t="s">
        <v>349</v>
      </c>
    </row>
    <row r="6" spans="1:253" s="224" customFormat="1">
      <c r="A6" s="242" t="s">
        <v>9</v>
      </c>
      <c r="B6" s="236"/>
      <c r="C6" s="207"/>
      <c r="D6" s="233">
        <f>D7+D8+D35+D53+D86+D93+D101+D115+D125+D139+D149+D153+D157+D172+D177+D40+D200+D205+D208+D196</f>
        <v>13004387.470000001</v>
      </c>
      <c r="E6" s="233">
        <f>E7+E8+E35+E53+E86+E93+E101+E115+E125+E139+E149+E153+E157+E172+E177+E40+E200+E205</f>
        <v>4524172</v>
      </c>
      <c r="F6" s="233">
        <f>F7+F8+F35+F53+F86+F93+F101+F115+F125+F139+F149+F153+F157+F172+F177+F40+F200+F205</f>
        <v>4980736</v>
      </c>
    </row>
    <row r="7" spans="1:253" s="224" customFormat="1">
      <c r="A7" s="204" t="s">
        <v>10</v>
      </c>
      <c r="B7" s="236"/>
      <c r="C7" s="207"/>
      <c r="D7" s="233">
        <v>0</v>
      </c>
      <c r="E7" s="233">
        <v>102008</v>
      </c>
      <c r="F7" s="233">
        <v>226064</v>
      </c>
    </row>
    <row r="8" spans="1:253" s="41" customFormat="1" ht="54" hidden="1">
      <c r="A8" s="204" t="s">
        <v>323</v>
      </c>
      <c r="B8" s="236" t="s">
        <v>257</v>
      </c>
      <c r="C8" s="207"/>
      <c r="D8" s="233">
        <f>D9+D25</f>
        <v>0</v>
      </c>
      <c r="E8" s="233">
        <f>E9+E25</f>
        <v>0</v>
      </c>
      <c r="F8" s="233">
        <f>F9+F25</f>
        <v>0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</row>
    <row r="9" spans="1:253" s="41" customFormat="1" ht="72" hidden="1">
      <c r="A9" s="274" t="s">
        <v>324</v>
      </c>
      <c r="B9" s="236" t="s">
        <v>258</v>
      </c>
      <c r="C9" s="207"/>
      <c r="D9" s="233">
        <f>D10</f>
        <v>0</v>
      </c>
      <c r="E9" s="233">
        <f>E10</f>
        <v>0</v>
      </c>
      <c r="F9" s="233">
        <f>F10</f>
        <v>0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</row>
    <row r="10" spans="1:253" s="41" customFormat="1" ht="36" hidden="1">
      <c r="A10" s="232" t="s">
        <v>259</v>
      </c>
      <c r="B10" s="236" t="s">
        <v>260</v>
      </c>
      <c r="C10" s="207"/>
      <c r="D10" s="233">
        <f>D12++D14+D16+D18+D20+D23+D24+D22</f>
        <v>0</v>
      </c>
      <c r="E10" s="233">
        <f>E12++E14+E16+E18+E20+E23+E24</f>
        <v>0</v>
      </c>
      <c r="F10" s="233">
        <f>F12++F14+F16+F18+F20+F23+F24</f>
        <v>0</v>
      </c>
    </row>
    <row r="11" spans="1:253" s="41" customFormat="1" hidden="1">
      <c r="A11" s="42" t="s">
        <v>262</v>
      </c>
      <c r="B11" s="236" t="s">
        <v>263</v>
      </c>
      <c r="C11" s="43"/>
      <c r="D11" s="233">
        <f>D12</f>
        <v>0</v>
      </c>
      <c r="E11" s="233">
        <f>E12</f>
        <v>0</v>
      </c>
      <c r="F11" s="233">
        <f>F12</f>
        <v>0</v>
      </c>
    </row>
    <row r="12" spans="1:253" s="41" customFormat="1" hidden="1">
      <c r="A12" s="44" t="s">
        <v>82</v>
      </c>
      <c r="B12" s="236" t="s">
        <v>263</v>
      </c>
      <c r="C12" s="43" t="s">
        <v>33</v>
      </c>
      <c r="D12" s="233">
        <v>0</v>
      </c>
      <c r="E12" s="233">
        <v>0</v>
      </c>
      <c r="F12" s="233">
        <v>0</v>
      </c>
    </row>
    <row r="13" spans="1:253" s="41" customFormat="1" ht="54" hidden="1">
      <c r="A13" s="204" t="s">
        <v>267</v>
      </c>
      <c r="B13" s="236" t="s">
        <v>268</v>
      </c>
      <c r="C13" s="207"/>
      <c r="D13" s="225">
        <f>D14</f>
        <v>0</v>
      </c>
      <c r="E13" s="225">
        <f>E14</f>
        <v>0</v>
      </c>
      <c r="F13" s="225">
        <f>F14</f>
        <v>0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</row>
    <row r="14" spans="1:253" s="41" customFormat="1" ht="54" hidden="1">
      <c r="A14" s="242" t="s">
        <v>23</v>
      </c>
      <c r="B14" s="236" t="s">
        <v>268</v>
      </c>
      <c r="C14" s="207" t="s">
        <v>24</v>
      </c>
      <c r="D14" s="233">
        <v>0</v>
      </c>
      <c r="E14" s="233">
        <v>0</v>
      </c>
      <c r="F14" s="233">
        <v>0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</row>
    <row r="15" spans="1:253" s="224" customFormat="1" ht="36" hidden="1">
      <c r="A15" s="45" t="s">
        <v>265</v>
      </c>
      <c r="B15" s="236" t="s">
        <v>266</v>
      </c>
      <c r="C15" s="43"/>
      <c r="D15" s="233">
        <f>D16</f>
        <v>0</v>
      </c>
      <c r="E15" s="233">
        <v>0</v>
      </c>
      <c r="F15" s="233">
        <v>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</row>
    <row r="16" spans="1:253" s="41" customFormat="1" ht="36" hidden="1">
      <c r="A16" s="284" t="s">
        <v>82</v>
      </c>
      <c r="B16" s="236" t="s">
        <v>266</v>
      </c>
      <c r="C16" s="43" t="s">
        <v>33</v>
      </c>
      <c r="D16" s="233">
        <v>0</v>
      </c>
      <c r="E16" s="233">
        <v>0</v>
      </c>
      <c r="F16" s="233">
        <v>0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</row>
    <row r="17" spans="1:253" s="41" customFormat="1" hidden="1">
      <c r="A17" s="42" t="s">
        <v>262</v>
      </c>
      <c r="B17" s="236" t="s">
        <v>264</v>
      </c>
      <c r="C17" s="43"/>
      <c r="D17" s="233">
        <f>D18</f>
        <v>0</v>
      </c>
      <c r="E17" s="233">
        <f>E18</f>
        <v>0</v>
      </c>
      <c r="F17" s="233">
        <f>F18</f>
        <v>0</v>
      </c>
    </row>
    <row r="18" spans="1:253" s="224" customFormat="1" hidden="1">
      <c r="A18" s="44" t="s">
        <v>82</v>
      </c>
      <c r="B18" s="236" t="s">
        <v>264</v>
      </c>
      <c r="C18" s="43" t="s">
        <v>33</v>
      </c>
      <c r="D18" s="233"/>
      <c r="E18" s="233">
        <v>0</v>
      </c>
      <c r="F18" s="233">
        <v>0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</row>
    <row r="19" spans="1:253" s="40" customFormat="1" ht="54" hidden="1">
      <c r="A19" s="281" t="s">
        <v>269</v>
      </c>
      <c r="B19" s="236" t="s">
        <v>270</v>
      </c>
      <c r="C19" s="207"/>
      <c r="D19" s="225">
        <f>D20</f>
        <v>0</v>
      </c>
      <c r="E19" s="225">
        <f>E20</f>
        <v>0</v>
      </c>
      <c r="F19" s="225">
        <f>F20</f>
        <v>0</v>
      </c>
    </row>
    <row r="20" spans="1:253" s="40" customFormat="1" ht="54" hidden="1">
      <c r="A20" s="242" t="s">
        <v>23</v>
      </c>
      <c r="B20" s="236" t="s">
        <v>270</v>
      </c>
      <c r="C20" s="207" t="s">
        <v>24</v>
      </c>
      <c r="D20" s="233">
        <v>0</v>
      </c>
      <c r="E20" s="233">
        <v>0</v>
      </c>
      <c r="F20" s="233">
        <v>0</v>
      </c>
    </row>
    <row r="21" spans="1:253" s="40" customFormat="1" ht="36" hidden="1">
      <c r="A21" s="204" t="s">
        <v>80</v>
      </c>
      <c r="B21" s="236" t="s">
        <v>261</v>
      </c>
      <c r="C21" s="207"/>
      <c r="D21" s="233">
        <f>D23+D24+D22</f>
        <v>0</v>
      </c>
      <c r="E21" s="233">
        <f>E23+E24</f>
        <v>0</v>
      </c>
      <c r="F21" s="233">
        <f>SUM(F23:F24)</f>
        <v>0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</row>
    <row r="22" spans="1:253" s="40" customFormat="1" ht="54" hidden="1">
      <c r="A22" s="242" t="s">
        <v>23</v>
      </c>
      <c r="B22" s="236" t="s">
        <v>261</v>
      </c>
      <c r="C22" s="207" t="s">
        <v>24</v>
      </c>
      <c r="D22" s="233">
        <v>0</v>
      </c>
      <c r="E22" s="233">
        <v>0</v>
      </c>
      <c r="F22" s="233">
        <v>0</v>
      </c>
    </row>
    <row r="23" spans="1:253" s="41" customFormat="1" hidden="1">
      <c r="A23" s="204" t="s">
        <v>32</v>
      </c>
      <c r="B23" s="236" t="s">
        <v>261</v>
      </c>
      <c r="C23" s="207" t="s">
        <v>33</v>
      </c>
      <c r="D23" s="233">
        <v>0</v>
      </c>
      <c r="E23" s="233">
        <v>0</v>
      </c>
      <c r="F23" s="233">
        <v>0</v>
      </c>
    </row>
    <row r="24" spans="1:253" s="41" customFormat="1" hidden="1">
      <c r="A24" s="204" t="s">
        <v>34</v>
      </c>
      <c r="B24" s="236" t="s">
        <v>261</v>
      </c>
      <c r="C24" s="207" t="s">
        <v>35</v>
      </c>
      <c r="D24" s="233">
        <v>0</v>
      </c>
      <c r="E24" s="233">
        <v>0</v>
      </c>
      <c r="F24" s="233">
        <v>0</v>
      </c>
    </row>
    <row r="25" spans="1:253" s="41" customFormat="1" ht="72" hidden="1">
      <c r="A25" s="274" t="s">
        <v>325</v>
      </c>
      <c r="B25" s="236" t="s">
        <v>271</v>
      </c>
      <c r="C25" s="46"/>
      <c r="D25" s="225">
        <f>D26</f>
        <v>0</v>
      </c>
      <c r="E25" s="225">
        <f>E26</f>
        <v>0</v>
      </c>
      <c r="F25" s="225">
        <f>F26</f>
        <v>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</row>
    <row r="26" spans="1:253" s="41" customFormat="1" ht="36" hidden="1">
      <c r="A26" s="283" t="s">
        <v>272</v>
      </c>
      <c r="B26" s="280" t="s">
        <v>273</v>
      </c>
      <c r="C26" s="207"/>
      <c r="D26" s="233">
        <f>D27+D29+D31</f>
        <v>0</v>
      </c>
      <c r="E26" s="233">
        <f>E27+E29+E31</f>
        <v>0</v>
      </c>
      <c r="F26" s="233">
        <f>F27+F29+F31</f>
        <v>0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</row>
    <row r="27" spans="1:253" s="41" customFormat="1" ht="54" hidden="1">
      <c r="A27" s="282" t="s">
        <v>267</v>
      </c>
      <c r="B27" s="280" t="s">
        <v>274</v>
      </c>
      <c r="C27" s="207"/>
      <c r="D27" s="233">
        <f>D28</f>
        <v>0</v>
      </c>
      <c r="E27" s="233">
        <v>0</v>
      </c>
      <c r="F27" s="233">
        <v>0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</row>
    <row r="28" spans="1:253" s="41" customFormat="1" ht="54" hidden="1">
      <c r="A28" s="242" t="s">
        <v>23</v>
      </c>
      <c r="B28" s="236" t="s">
        <v>274</v>
      </c>
      <c r="C28" s="207" t="s">
        <v>24</v>
      </c>
      <c r="D28" s="233">
        <v>0</v>
      </c>
      <c r="E28" s="233">
        <v>0</v>
      </c>
      <c r="F28" s="233">
        <v>0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</row>
    <row r="29" spans="1:253" s="41" customFormat="1" ht="54" hidden="1">
      <c r="A29" s="281" t="s">
        <v>269</v>
      </c>
      <c r="B29" s="280" t="s">
        <v>275</v>
      </c>
      <c r="C29" s="207"/>
      <c r="D29" s="225">
        <f>D30</f>
        <v>0</v>
      </c>
      <c r="E29" s="225">
        <f>E30</f>
        <v>0</v>
      </c>
      <c r="F29" s="225">
        <f>F30</f>
        <v>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</row>
    <row r="30" spans="1:253" s="40" customFormat="1" ht="54" hidden="1">
      <c r="A30" s="232" t="s">
        <v>276</v>
      </c>
      <c r="B30" s="280" t="s">
        <v>275</v>
      </c>
      <c r="C30" s="207" t="s">
        <v>24</v>
      </c>
      <c r="D30" s="233">
        <v>0</v>
      </c>
      <c r="E30" s="233">
        <v>0</v>
      </c>
      <c r="F30" s="233">
        <v>0</v>
      </c>
    </row>
    <row r="31" spans="1:253" s="40" customFormat="1" hidden="1">
      <c r="A31" s="257" t="s">
        <v>80</v>
      </c>
      <c r="B31" s="280" t="s">
        <v>277</v>
      </c>
      <c r="C31" s="46"/>
      <c r="D31" s="225">
        <f>D33+D34+D32</f>
        <v>0</v>
      </c>
      <c r="E31" s="225">
        <f>E33+E34+E32</f>
        <v>0</v>
      </c>
      <c r="F31" s="225">
        <f>F33+F34+F32</f>
        <v>0</v>
      </c>
    </row>
    <row r="32" spans="1:253" s="40" customFormat="1" ht="54" hidden="1">
      <c r="A32" s="232" t="s">
        <v>276</v>
      </c>
      <c r="B32" s="280" t="s">
        <v>277</v>
      </c>
      <c r="C32" s="207" t="s">
        <v>24</v>
      </c>
      <c r="D32" s="233">
        <v>0</v>
      </c>
      <c r="E32" s="233">
        <v>0</v>
      </c>
      <c r="F32" s="233">
        <v>0</v>
      </c>
    </row>
    <row r="33" spans="1:253" s="40" customFormat="1" hidden="1">
      <c r="A33" s="204" t="s">
        <v>32</v>
      </c>
      <c r="B33" s="236" t="s">
        <v>277</v>
      </c>
      <c r="C33" s="46" t="s">
        <v>33</v>
      </c>
      <c r="D33" s="233">
        <v>0</v>
      </c>
      <c r="E33" s="233">
        <v>0</v>
      </c>
      <c r="F33" s="233">
        <v>0</v>
      </c>
    </row>
    <row r="34" spans="1:253" s="40" customFormat="1" hidden="1">
      <c r="A34" s="204" t="s">
        <v>34</v>
      </c>
      <c r="B34" s="207" t="s">
        <v>277</v>
      </c>
      <c r="C34" s="207" t="s">
        <v>35</v>
      </c>
      <c r="D34" s="233">
        <v>0</v>
      </c>
      <c r="E34" s="233">
        <v>0</v>
      </c>
      <c r="F34" s="233">
        <v>0</v>
      </c>
    </row>
    <row r="35" spans="1:253" s="40" customFormat="1" ht="69.599999999999994">
      <c r="A35" s="294" t="s">
        <v>371</v>
      </c>
      <c r="B35" s="236" t="s">
        <v>280</v>
      </c>
      <c r="C35" s="207"/>
      <c r="D35" s="233">
        <f t="shared" ref="D35:F38" si="0">D36</f>
        <v>1000</v>
      </c>
      <c r="E35" s="233">
        <f t="shared" si="0"/>
        <v>0</v>
      </c>
      <c r="F35" s="233">
        <f t="shared" si="0"/>
        <v>0</v>
      </c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224"/>
      <c r="DD35" s="224"/>
      <c r="DE35" s="224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4"/>
      <c r="EI35" s="224"/>
      <c r="EJ35" s="224"/>
      <c r="EK35" s="224"/>
      <c r="EL35" s="224"/>
      <c r="EM35" s="224"/>
      <c r="EN35" s="224"/>
      <c r="EO35" s="224"/>
      <c r="EP35" s="224"/>
      <c r="EQ35" s="224"/>
      <c r="ER35" s="224"/>
      <c r="ES35" s="224"/>
      <c r="ET35" s="224"/>
      <c r="EU35" s="224"/>
      <c r="EV35" s="224"/>
      <c r="EW35" s="224"/>
      <c r="EX35" s="224"/>
      <c r="EY35" s="224"/>
      <c r="EZ35" s="224"/>
      <c r="FA35" s="224"/>
      <c r="FB35" s="224"/>
      <c r="FC35" s="224"/>
      <c r="FD35" s="224"/>
      <c r="FE35" s="224"/>
      <c r="FF35" s="224"/>
      <c r="FG35" s="224"/>
      <c r="FH35" s="224"/>
      <c r="FI35" s="224"/>
      <c r="FJ35" s="224"/>
      <c r="FK35" s="224"/>
      <c r="FL35" s="224"/>
      <c r="FM35" s="224"/>
      <c r="FN35" s="224"/>
      <c r="FO35" s="224"/>
      <c r="FP35" s="224"/>
      <c r="FQ35" s="224"/>
      <c r="FR35" s="224"/>
      <c r="FS35" s="224"/>
      <c r="FT35" s="224"/>
      <c r="FU35" s="224"/>
      <c r="FV35" s="224"/>
      <c r="FW35" s="224"/>
      <c r="FX35" s="224"/>
      <c r="FY35" s="224"/>
      <c r="FZ35" s="224"/>
      <c r="GA35" s="224"/>
      <c r="GB35" s="224"/>
      <c r="GC35" s="224"/>
      <c r="GD35" s="224"/>
      <c r="GE35" s="224"/>
      <c r="GF35" s="224"/>
      <c r="GG35" s="224"/>
      <c r="GH35" s="224"/>
      <c r="GI35" s="224"/>
      <c r="GJ35" s="224"/>
      <c r="GK35" s="224"/>
      <c r="GL35" s="224"/>
      <c r="GM35" s="224"/>
      <c r="GN35" s="224"/>
      <c r="GO35" s="224"/>
      <c r="GP35" s="224"/>
      <c r="GQ35" s="224"/>
      <c r="GR35" s="224"/>
      <c r="GS35" s="224"/>
      <c r="GT35" s="224"/>
      <c r="GU35" s="224"/>
      <c r="GV35" s="224"/>
      <c r="GW35" s="224"/>
      <c r="GX35" s="224"/>
      <c r="GY35" s="224"/>
      <c r="GZ35" s="224"/>
      <c r="HA35" s="224"/>
      <c r="HB35" s="224"/>
      <c r="HC35" s="224"/>
      <c r="HD35" s="224"/>
      <c r="HE35" s="224"/>
      <c r="HF35" s="224"/>
      <c r="HG35" s="224"/>
      <c r="HH35" s="224"/>
      <c r="HI35" s="224"/>
      <c r="HJ35" s="224"/>
      <c r="HK35" s="224"/>
      <c r="HL35" s="224"/>
      <c r="HM35" s="224"/>
      <c r="HN35" s="224"/>
      <c r="HO35" s="224"/>
      <c r="HP35" s="224"/>
      <c r="HQ35" s="224"/>
      <c r="HR35" s="224"/>
      <c r="HS35" s="224"/>
      <c r="HT35" s="224"/>
      <c r="HU35" s="224"/>
      <c r="HV35" s="224"/>
      <c r="HW35" s="224"/>
      <c r="HX35" s="224"/>
      <c r="HY35" s="224"/>
      <c r="HZ35" s="224"/>
      <c r="IA35" s="224"/>
      <c r="IB35" s="224"/>
      <c r="IC35" s="224"/>
      <c r="ID35" s="224"/>
      <c r="IE35" s="224"/>
      <c r="IF35" s="224"/>
      <c r="IG35" s="224"/>
      <c r="IH35" s="224"/>
      <c r="II35" s="224"/>
      <c r="IJ35" s="224"/>
      <c r="IK35" s="224"/>
      <c r="IL35" s="224"/>
      <c r="IM35" s="224"/>
      <c r="IN35" s="224"/>
      <c r="IO35" s="224"/>
      <c r="IP35" s="224"/>
      <c r="IQ35" s="224"/>
      <c r="IR35" s="224"/>
      <c r="IS35" s="224"/>
    </row>
    <row r="36" spans="1:253" s="40" customFormat="1" ht="72">
      <c r="A36" s="263" t="s">
        <v>373</v>
      </c>
      <c r="B36" s="236" t="s">
        <v>282</v>
      </c>
      <c r="C36" s="207"/>
      <c r="D36" s="243">
        <f t="shared" si="0"/>
        <v>1000</v>
      </c>
      <c r="E36" s="243">
        <f t="shared" si="0"/>
        <v>0</v>
      </c>
      <c r="F36" s="243">
        <f t="shared" si="0"/>
        <v>0</v>
      </c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4"/>
      <c r="BX36" s="224"/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  <c r="CM36" s="224"/>
      <c r="CN36" s="224"/>
      <c r="CO36" s="224"/>
      <c r="CP36" s="224"/>
      <c r="CQ36" s="224"/>
      <c r="CR36" s="224"/>
      <c r="CS36" s="224"/>
      <c r="CT36" s="224"/>
      <c r="CU36" s="224"/>
      <c r="CV36" s="224"/>
      <c r="CW36" s="224"/>
      <c r="CX36" s="224"/>
      <c r="CY36" s="224"/>
      <c r="CZ36" s="224"/>
      <c r="DA36" s="224"/>
      <c r="DB36" s="224"/>
      <c r="DC36" s="224"/>
      <c r="DD36" s="224"/>
      <c r="DE36" s="224"/>
      <c r="DF36" s="224"/>
      <c r="DG36" s="224"/>
      <c r="DH36" s="224"/>
      <c r="DI36" s="224"/>
      <c r="DJ36" s="224"/>
      <c r="DK36" s="224"/>
      <c r="DL36" s="224"/>
      <c r="DM36" s="224"/>
      <c r="DN36" s="224"/>
      <c r="DO36" s="224"/>
      <c r="DP36" s="224"/>
      <c r="DQ36" s="224"/>
      <c r="DR36" s="224"/>
      <c r="DS36" s="224"/>
      <c r="DT36" s="224"/>
      <c r="DU36" s="224"/>
      <c r="DV36" s="224"/>
      <c r="DW36" s="224"/>
      <c r="DX36" s="224"/>
      <c r="DY36" s="224"/>
      <c r="DZ36" s="224"/>
      <c r="EA36" s="224"/>
      <c r="EB36" s="224"/>
      <c r="EC36" s="224"/>
      <c r="ED36" s="224"/>
      <c r="EE36" s="224"/>
      <c r="EF36" s="224"/>
      <c r="EG36" s="224"/>
      <c r="EH36" s="224"/>
      <c r="EI36" s="224"/>
      <c r="EJ36" s="224"/>
      <c r="EK36" s="224"/>
      <c r="EL36" s="224"/>
      <c r="EM36" s="224"/>
      <c r="EN36" s="224"/>
      <c r="EO36" s="224"/>
      <c r="EP36" s="224"/>
      <c r="EQ36" s="224"/>
      <c r="ER36" s="224"/>
      <c r="ES36" s="224"/>
      <c r="ET36" s="224"/>
      <c r="EU36" s="224"/>
      <c r="EV36" s="224"/>
      <c r="EW36" s="224"/>
      <c r="EX36" s="224"/>
      <c r="EY36" s="224"/>
      <c r="EZ36" s="224"/>
      <c r="FA36" s="224"/>
      <c r="FB36" s="224"/>
      <c r="FC36" s="224"/>
      <c r="FD36" s="224"/>
      <c r="FE36" s="224"/>
      <c r="FF36" s="224"/>
      <c r="FG36" s="224"/>
      <c r="FH36" s="224"/>
      <c r="FI36" s="224"/>
      <c r="FJ36" s="224"/>
      <c r="FK36" s="224"/>
      <c r="FL36" s="224"/>
      <c r="FM36" s="224"/>
      <c r="FN36" s="224"/>
      <c r="FO36" s="224"/>
      <c r="FP36" s="224"/>
      <c r="FQ36" s="224"/>
      <c r="FR36" s="224"/>
      <c r="FS36" s="224"/>
      <c r="FT36" s="224"/>
      <c r="FU36" s="224"/>
      <c r="FV36" s="224"/>
      <c r="FW36" s="224"/>
      <c r="FX36" s="224"/>
      <c r="FY36" s="224"/>
      <c r="FZ36" s="224"/>
      <c r="GA36" s="224"/>
      <c r="GB36" s="224"/>
      <c r="GC36" s="224"/>
      <c r="GD36" s="224"/>
      <c r="GE36" s="224"/>
      <c r="GF36" s="224"/>
      <c r="GG36" s="224"/>
      <c r="GH36" s="224"/>
      <c r="GI36" s="224"/>
      <c r="GJ36" s="224"/>
      <c r="GK36" s="224"/>
      <c r="GL36" s="224"/>
      <c r="GM36" s="224"/>
      <c r="GN36" s="224"/>
      <c r="GO36" s="224"/>
      <c r="GP36" s="224"/>
      <c r="GQ36" s="224"/>
      <c r="GR36" s="224"/>
      <c r="GS36" s="224"/>
      <c r="GT36" s="224"/>
      <c r="GU36" s="224"/>
      <c r="GV36" s="224"/>
      <c r="GW36" s="224"/>
      <c r="GX36" s="224"/>
      <c r="GY36" s="224"/>
      <c r="GZ36" s="224"/>
      <c r="HA36" s="224"/>
      <c r="HB36" s="224"/>
      <c r="HC36" s="224"/>
      <c r="HD36" s="224"/>
      <c r="HE36" s="224"/>
      <c r="HF36" s="224"/>
      <c r="HG36" s="224"/>
      <c r="HH36" s="224"/>
      <c r="HI36" s="224"/>
      <c r="HJ36" s="224"/>
      <c r="HK36" s="224"/>
      <c r="HL36" s="224"/>
      <c r="HM36" s="224"/>
      <c r="HN36" s="224"/>
      <c r="HO36" s="224"/>
      <c r="HP36" s="224"/>
      <c r="HQ36" s="224"/>
      <c r="HR36" s="224"/>
      <c r="HS36" s="224"/>
      <c r="HT36" s="224"/>
      <c r="HU36" s="224"/>
      <c r="HV36" s="224"/>
      <c r="HW36" s="224"/>
      <c r="HX36" s="224"/>
      <c r="HY36" s="224"/>
      <c r="HZ36" s="224"/>
      <c r="IA36" s="224"/>
      <c r="IB36" s="224"/>
      <c r="IC36" s="224"/>
      <c r="ID36" s="224"/>
      <c r="IE36" s="224"/>
      <c r="IF36" s="224"/>
      <c r="IG36" s="224"/>
      <c r="IH36" s="224"/>
      <c r="II36" s="224"/>
      <c r="IJ36" s="224"/>
      <c r="IK36" s="224"/>
      <c r="IL36" s="224"/>
      <c r="IM36" s="224"/>
      <c r="IN36" s="224"/>
      <c r="IO36" s="224"/>
      <c r="IP36" s="224"/>
      <c r="IQ36" s="224"/>
      <c r="IR36" s="224"/>
      <c r="IS36" s="224"/>
    </row>
    <row r="37" spans="1:253" s="40" customFormat="1" ht="36">
      <c r="A37" s="277" t="s">
        <v>283</v>
      </c>
      <c r="B37" s="236" t="s">
        <v>284</v>
      </c>
      <c r="C37" s="207"/>
      <c r="D37" s="243">
        <f t="shared" si="0"/>
        <v>1000</v>
      </c>
      <c r="E37" s="243">
        <f t="shared" si="0"/>
        <v>0</v>
      </c>
      <c r="F37" s="243">
        <f t="shared" si="0"/>
        <v>0</v>
      </c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4"/>
      <c r="BR37" s="224"/>
      <c r="BS37" s="224"/>
      <c r="BT37" s="224"/>
      <c r="BU37" s="224"/>
      <c r="BV37" s="224"/>
      <c r="BW37" s="224"/>
      <c r="BX37" s="224"/>
      <c r="BY37" s="224"/>
      <c r="BZ37" s="224"/>
      <c r="CA37" s="224"/>
      <c r="CB37" s="224"/>
      <c r="CC37" s="224"/>
      <c r="CD37" s="224"/>
      <c r="CE37" s="224"/>
      <c r="CF37" s="224"/>
      <c r="CG37" s="224"/>
      <c r="CH37" s="224"/>
      <c r="CI37" s="224"/>
      <c r="CJ37" s="224"/>
      <c r="CK37" s="224"/>
      <c r="CL37" s="224"/>
      <c r="CM37" s="224"/>
      <c r="CN37" s="224"/>
      <c r="CO37" s="224"/>
      <c r="CP37" s="224"/>
      <c r="CQ37" s="224"/>
      <c r="CR37" s="224"/>
      <c r="CS37" s="224"/>
      <c r="CT37" s="224"/>
      <c r="CU37" s="224"/>
      <c r="CV37" s="224"/>
      <c r="CW37" s="224"/>
      <c r="CX37" s="224"/>
      <c r="CY37" s="224"/>
      <c r="CZ37" s="224"/>
      <c r="DA37" s="224"/>
      <c r="DB37" s="224"/>
      <c r="DC37" s="224"/>
      <c r="DD37" s="224"/>
      <c r="DE37" s="224"/>
      <c r="DF37" s="224"/>
      <c r="DG37" s="224"/>
      <c r="DH37" s="224"/>
      <c r="DI37" s="224"/>
      <c r="DJ37" s="224"/>
      <c r="DK37" s="224"/>
      <c r="DL37" s="224"/>
      <c r="DM37" s="224"/>
      <c r="DN37" s="224"/>
      <c r="DO37" s="224"/>
      <c r="DP37" s="224"/>
      <c r="DQ37" s="224"/>
      <c r="DR37" s="224"/>
      <c r="DS37" s="224"/>
      <c r="DT37" s="224"/>
      <c r="DU37" s="224"/>
      <c r="DV37" s="224"/>
      <c r="DW37" s="224"/>
      <c r="DX37" s="224"/>
      <c r="DY37" s="224"/>
      <c r="DZ37" s="224"/>
      <c r="EA37" s="224"/>
      <c r="EB37" s="224"/>
      <c r="EC37" s="224"/>
      <c r="ED37" s="224"/>
      <c r="EE37" s="224"/>
      <c r="EF37" s="224"/>
      <c r="EG37" s="224"/>
      <c r="EH37" s="224"/>
      <c r="EI37" s="224"/>
      <c r="EJ37" s="224"/>
      <c r="EK37" s="224"/>
      <c r="EL37" s="224"/>
      <c r="EM37" s="224"/>
      <c r="EN37" s="224"/>
      <c r="EO37" s="224"/>
      <c r="EP37" s="224"/>
      <c r="EQ37" s="224"/>
      <c r="ER37" s="224"/>
      <c r="ES37" s="224"/>
      <c r="ET37" s="224"/>
      <c r="EU37" s="224"/>
      <c r="EV37" s="224"/>
      <c r="EW37" s="224"/>
      <c r="EX37" s="224"/>
      <c r="EY37" s="224"/>
      <c r="EZ37" s="224"/>
      <c r="FA37" s="224"/>
      <c r="FB37" s="224"/>
      <c r="FC37" s="224"/>
      <c r="FD37" s="224"/>
      <c r="FE37" s="224"/>
      <c r="FF37" s="224"/>
      <c r="FG37" s="224"/>
      <c r="FH37" s="224"/>
      <c r="FI37" s="224"/>
      <c r="FJ37" s="224"/>
      <c r="FK37" s="224"/>
      <c r="FL37" s="224"/>
      <c r="FM37" s="224"/>
      <c r="FN37" s="224"/>
      <c r="FO37" s="224"/>
      <c r="FP37" s="224"/>
      <c r="FQ37" s="224"/>
      <c r="FR37" s="224"/>
      <c r="FS37" s="224"/>
      <c r="FT37" s="224"/>
      <c r="FU37" s="224"/>
      <c r="FV37" s="224"/>
      <c r="FW37" s="224"/>
      <c r="FX37" s="224"/>
      <c r="FY37" s="224"/>
      <c r="FZ37" s="224"/>
      <c r="GA37" s="224"/>
      <c r="GB37" s="224"/>
      <c r="GC37" s="224"/>
      <c r="GD37" s="224"/>
      <c r="GE37" s="224"/>
      <c r="GF37" s="224"/>
      <c r="GG37" s="224"/>
      <c r="GH37" s="224"/>
      <c r="GI37" s="224"/>
      <c r="GJ37" s="224"/>
      <c r="GK37" s="224"/>
      <c r="GL37" s="224"/>
      <c r="GM37" s="224"/>
      <c r="GN37" s="224"/>
      <c r="GO37" s="224"/>
      <c r="GP37" s="224"/>
      <c r="GQ37" s="224"/>
      <c r="GR37" s="224"/>
      <c r="GS37" s="224"/>
      <c r="GT37" s="224"/>
      <c r="GU37" s="224"/>
      <c r="GV37" s="224"/>
      <c r="GW37" s="224"/>
      <c r="GX37" s="224"/>
      <c r="GY37" s="224"/>
      <c r="GZ37" s="224"/>
      <c r="HA37" s="224"/>
      <c r="HB37" s="224"/>
      <c r="HC37" s="224"/>
      <c r="HD37" s="224"/>
      <c r="HE37" s="224"/>
      <c r="HF37" s="224"/>
      <c r="HG37" s="224"/>
      <c r="HH37" s="224"/>
      <c r="HI37" s="224"/>
      <c r="HJ37" s="224"/>
      <c r="HK37" s="224"/>
      <c r="HL37" s="224"/>
      <c r="HM37" s="224"/>
      <c r="HN37" s="224"/>
      <c r="HO37" s="224"/>
      <c r="HP37" s="224"/>
      <c r="HQ37" s="224"/>
      <c r="HR37" s="224"/>
      <c r="HS37" s="224"/>
      <c r="HT37" s="224"/>
      <c r="HU37" s="224"/>
      <c r="HV37" s="224"/>
      <c r="HW37" s="224"/>
      <c r="HX37" s="224"/>
      <c r="HY37" s="224"/>
      <c r="HZ37" s="224"/>
      <c r="IA37" s="224"/>
      <c r="IB37" s="224"/>
      <c r="IC37" s="224"/>
      <c r="ID37" s="224"/>
      <c r="IE37" s="224"/>
      <c r="IF37" s="224"/>
      <c r="IG37" s="224"/>
      <c r="IH37" s="224"/>
      <c r="II37" s="224"/>
      <c r="IJ37" s="224"/>
      <c r="IK37" s="224"/>
      <c r="IL37" s="224"/>
      <c r="IM37" s="224"/>
      <c r="IN37" s="224"/>
      <c r="IO37" s="224"/>
      <c r="IP37" s="224"/>
      <c r="IQ37" s="224"/>
      <c r="IR37" s="224"/>
      <c r="IS37" s="224"/>
    </row>
    <row r="38" spans="1:253" s="40" customFormat="1">
      <c r="A38" s="279" t="s">
        <v>285</v>
      </c>
      <c r="B38" s="236" t="s">
        <v>286</v>
      </c>
      <c r="C38" s="207"/>
      <c r="D38" s="233">
        <f t="shared" si="0"/>
        <v>1000</v>
      </c>
      <c r="E38" s="233">
        <f t="shared" si="0"/>
        <v>0</v>
      </c>
      <c r="F38" s="233">
        <f t="shared" si="0"/>
        <v>0</v>
      </c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24"/>
      <c r="CD38" s="224"/>
      <c r="CE38" s="224"/>
      <c r="CF38" s="224"/>
      <c r="CG38" s="224"/>
      <c r="CH38" s="224"/>
      <c r="CI38" s="224"/>
      <c r="CJ38" s="224"/>
      <c r="CK38" s="224"/>
      <c r="CL38" s="224"/>
      <c r="CM38" s="224"/>
      <c r="CN38" s="224"/>
      <c r="CO38" s="224"/>
      <c r="CP38" s="224"/>
      <c r="CQ38" s="224"/>
      <c r="CR38" s="224"/>
      <c r="CS38" s="224"/>
      <c r="CT38" s="224"/>
      <c r="CU38" s="224"/>
      <c r="CV38" s="224"/>
      <c r="CW38" s="224"/>
      <c r="CX38" s="224"/>
      <c r="CY38" s="224"/>
      <c r="CZ38" s="224"/>
      <c r="DA38" s="224"/>
      <c r="DB38" s="224"/>
      <c r="DC38" s="224"/>
      <c r="DD38" s="224"/>
      <c r="DE38" s="224"/>
      <c r="DF38" s="224"/>
      <c r="DG38" s="224"/>
      <c r="DH38" s="224"/>
      <c r="DI38" s="224"/>
      <c r="DJ38" s="224"/>
      <c r="DK38" s="224"/>
      <c r="DL38" s="224"/>
      <c r="DM38" s="224"/>
      <c r="DN38" s="224"/>
      <c r="DO38" s="224"/>
      <c r="DP38" s="224"/>
      <c r="DQ38" s="224"/>
      <c r="DR38" s="224"/>
      <c r="DS38" s="224"/>
      <c r="DT38" s="224"/>
      <c r="DU38" s="224"/>
      <c r="DV38" s="224"/>
      <c r="DW38" s="224"/>
      <c r="DX38" s="224"/>
      <c r="DY38" s="224"/>
      <c r="DZ38" s="224"/>
      <c r="EA38" s="224"/>
      <c r="EB38" s="224"/>
      <c r="EC38" s="224"/>
      <c r="ED38" s="224"/>
      <c r="EE38" s="224"/>
      <c r="EF38" s="224"/>
      <c r="EG38" s="224"/>
      <c r="EH38" s="224"/>
      <c r="EI38" s="224"/>
      <c r="EJ38" s="224"/>
      <c r="EK38" s="224"/>
      <c r="EL38" s="224"/>
      <c r="EM38" s="224"/>
      <c r="EN38" s="224"/>
      <c r="EO38" s="224"/>
      <c r="EP38" s="224"/>
      <c r="EQ38" s="224"/>
      <c r="ER38" s="224"/>
      <c r="ES38" s="224"/>
      <c r="ET38" s="224"/>
      <c r="EU38" s="224"/>
      <c r="EV38" s="224"/>
      <c r="EW38" s="224"/>
      <c r="EX38" s="224"/>
      <c r="EY38" s="224"/>
      <c r="EZ38" s="224"/>
      <c r="FA38" s="224"/>
      <c r="FB38" s="224"/>
      <c r="FC38" s="224"/>
      <c r="FD38" s="224"/>
      <c r="FE38" s="224"/>
      <c r="FF38" s="224"/>
      <c r="FG38" s="224"/>
      <c r="FH38" s="224"/>
      <c r="FI38" s="224"/>
      <c r="FJ38" s="224"/>
      <c r="FK38" s="224"/>
      <c r="FL38" s="224"/>
      <c r="FM38" s="224"/>
      <c r="FN38" s="224"/>
      <c r="FO38" s="224"/>
      <c r="FP38" s="224"/>
      <c r="FQ38" s="224"/>
      <c r="FR38" s="224"/>
      <c r="FS38" s="224"/>
      <c r="FT38" s="224"/>
      <c r="FU38" s="224"/>
      <c r="FV38" s="224"/>
      <c r="FW38" s="224"/>
      <c r="FX38" s="224"/>
      <c r="FY38" s="224"/>
      <c r="FZ38" s="224"/>
      <c r="GA38" s="224"/>
      <c r="GB38" s="224"/>
      <c r="GC38" s="224"/>
      <c r="GD38" s="224"/>
      <c r="GE38" s="224"/>
      <c r="GF38" s="224"/>
      <c r="GG38" s="224"/>
      <c r="GH38" s="224"/>
      <c r="GI38" s="224"/>
      <c r="GJ38" s="224"/>
      <c r="GK38" s="224"/>
      <c r="GL38" s="224"/>
      <c r="GM38" s="224"/>
      <c r="GN38" s="224"/>
      <c r="GO38" s="224"/>
      <c r="GP38" s="224"/>
      <c r="GQ38" s="224"/>
      <c r="GR38" s="224"/>
      <c r="GS38" s="224"/>
      <c r="GT38" s="224"/>
      <c r="GU38" s="224"/>
      <c r="GV38" s="224"/>
      <c r="GW38" s="224"/>
      <c r="GX38" s="224"/>
      <c r="GY38" s="224"/>
      <c r="GZ38" s="224"/>
      <c r="HA38" s="224"/>
      <c r="HB38" s="224"/>
      <c r="HC38" s="224"/>
      <c r="HD38" s="224"/>
      <c r="HE38" s="224"/>
      <c r="HF38" s="224"/>
      <c r="HG38" s="224"/>
      <c r="HH38" s="224"/>
      <c r="HI38" s="224"/>
      <c r="HJ38" s="224"/>
      <c r="HK38" s="224"/>
      <c r="HL38" s="224"/>
      <c r="HM38" s="224"/>
      <c r="HN38" s="224"/>
      <c r="HO38" s="224"/>
      <c r="HP38" s="224"/>
      <c r="HQ38" s="224"/>
      <c r="HR38" s="224"/>
      <c r="HS38" s="224"/>
      <c r="HT38" s="224"/>
      <c r="HU38" s="224"/>
      <c r="HV38" s="224"/>
      <c r="HW38" s="224"/>
      <c r="HX38" s="224"/>
      <c r="HY38" s="224"/>
      <c r="HZ38" s="224"/>
      <c r="IA38" s="224"/>
      <c r="IB38" s="224"/>
      <c r="IC38" s="224"/>
      <c r="ID38" s="224"/>
      <c r="IE38" s="224"/>
      <c r="IF38" s="224"/>
      <c r="IG38" s="224"/>
      <c r="IH38" s="224"/>
      <c r="II38" s="224"/>
      <c r="IJ38" s="224"/>
      <c r="IK38" s="224"/>
      <c r="IL38" s="224"/>
      <c r="IM38" s="224"/>
      <c r="IN38" s="224"/>
      <c r="IO38" s="224"/>
      <c r="IP38" s="224"/>
      <c r="IQ38" s="224"/>
      <c r="IR38" s="224"/>
      <c r="IS38" s="224"/>
    </row>
    <row r="39" spans="1:253" s="40" customFormat="1">
      <c r="A39" s="278" t="s">
        <v>287</v>
      </c>
      <c r="B39" s="236" t="s">
        <v>286</v>
      </c>
      <c r="C39" s="207" t="s">
        <v>288</v>
      </c>
      <c r="D39" s="233">
        <v>1000</v>
      </c>
      <c r="E39" s="233">
        <v>0</v>
      </c>
      <c r="F39" s="233">
        <v>0</v>
      </c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4"/>
      <c r="CJ39" s="224"/>
      <c r="CK39" s="224"/>
      <c r="CL39" s="224"/>
      <c r="CM39" s="224"/>
      <c r="CN39" s="224"/>
      <c r="CO39" s="224"/>
      <c r="CP39" s="224"/>
      <c r="CQ39" s="224"/>
      <c r="CR39" s="224"/>
      <c r="CS39" s="224"/>
      <c r="CT39" s="224"/>
      <c r="CU39" s="224"/>
      <c r="CV39" s="224"/>
      <c r="CW39" s="224"/>
      <c r="CX39" s="224"/>
      <c r="CY39" s="224"/>
      <c r="CZ39" s="224"/>
      <c r="DA39" s="224"/>
      <c r="DB39" s="224"/>
      <c r="DC39" s="224"/>
      <c r="DD39" s="224"/>
      <c r="DE39" s="224"/>
      <c r="DF39" s="224"/>
      <c r="DG39" s="224"/>
      <c r="DH39" s="224"/>
      <c r="DI39" s="224"/>
      <c r="DJ39" s="224"/>
      <c r="DK39" s="224"/>
      <c r="DL39" s="224"/>
      <c r="DM39" s="224"/>
      <c r="DN39" s="224"/>
      <c r="DO39" s="224"/>
      <c r="DP39" s="224"/>
      <c r="DQ39" s="224"/>
      <c r="DR39" s="224"/>
      <c r="DS39" s="224"/>
      <c r="DT39" s="224"/>
      <c r="DU39" s="224"/>
      <c r="DV39" s="224"/>
      <c r="DW39" s="224"/>
      <c r="DX39" s="224"/>
      <c r="DY39" s="224"/>
      <c r="DZ39" s="224"/>
      <c r="EA39" s="224"/>
      <c r="EB39" s="224"/>
      <c r="EC39" s="224"/>
      <c r="ED39" s="224"/>
      <c r="EE39" s="224"/>
      <c r="EF39" s="224"/>
      <c r="EG39" s="224"/>
      <c r="EH39" s="224"/>
      <c r="EI39" s="224"/>
      <c r="EJ39" s="224"/>
      <c r="EK39" s="224"/>
      <c r="EL39" s="224"/>
      <c r="EM39" s="224"/>
      <c r="EN39" s="224"/>
      <c r="EO39" s="224"/>
      <c r="EP39" s="224"/>
      <c r="EQ39" s="224"/>
      <c r="ER39" s="224"/>
      <c r="ES39" s="224"/>
      <c r="ET39" s="224"/>
      <c r="EU39" s="224"/>
      <c r="EV39" s="224"/>
      <c r="EW39" s="224"/>
      <c r="EX39" s="224"/>
      <c r="EY39" s="224"/>
      <c r="EZ39" s="224"/>
      <c r="FA39" s="224"/>
      <c r="FB39" s="224"/>
      <c r="FC39" s="224"/>
      <c r="FD39" s="224"/>
      <c r="FE39" s="224"/>
      <c r="FF39" s="224"/>
      <c r="FG39" s="224"/>
      <c r="FH39" s="224"/>
      <c r="FI39" s="224"/>
      <c r="FJ39" s="224"/>
      <c r="FK39" s="224"/>
      <c r="FL39" s="224"/>
      <c r="FM39" s="224"/>
      <c r="FN39" s="224"/>
      <c r="FO39" s="224"/>
      <c r="FP39" s="224"/>
      <c r="FQ39" s="224"/>
      <c r="FR39" s="224"/>
      <c r="FS39" s="224"/>
      <c r="FT39" s="224"/>
      <c r="FU39" s="224"/>
      <c r="FV39" s="224"/>
      <c r="FW39" s="224"/>
      <c r="FX39" s="224"/>
      <c r="FY39" s="224"/>
      <c r="FZ39" s="224"/>
      <c r="GA39" s="224"/>
      <c r="GB39" s="224"/>
      <c r="GC39" s="224"/>
      <c r="GD39" s="224"/>
      <c r="GE39" s="224"/>
      <c r="GF39" s="224"/>
      <c r="GG39" s="224"/>
      <c r="GH39" s="224"/>
      <c r="GI39" s="224"/>
      <c r="GJ39" s="224"/>
      <c r="GK39" s="224"/>
      <c r="GL39" s="224"/>
      <c r="GM39" s="224"/>
      <c r="GN39" s="224"/>
      <c r="GO39" s="224"/>
      <c r="GP39" s="224"/>
      <c r="GQ39" s="224"/>
      <c r="GR39" s="224"/>
      <c r="GS39" s="224"/>
      <c r="GT39" s="224"/>
      <c r="GU39" s="224"/>
      <c r="GV39" s="224"/>
      <c r="GW39" s="224"/>
      <c r="GX39" s="224"/>
      <c r="GY39" s="224"/>
      <c r="GZ39" s="224"/>
      <c r="HA39" s="224"/>
      <c r="HB39" s="224"/>
      <c r="HC39" s="224"/>
      <c r="HD39" s="224"/>
      <c r="HE39" s="224"/>
      <c r="HF39" s="224"/>
      <c r="HG39" s="224"/>
      <c r="HH39" s="224"/>
      <c r="HI39" s="224"/>
      <c r="HJ39" s="224"/>
      <c r="HK39" s="224"/>
      <c r="HL39" s="224"/>
      <c r="HM39" s="224"/>
      <c r="HN39" s="224"/>
      <c r="HO39" s="224"/>
      <c r="HP39" s="224"/>
      <c r="HQ39" s="224"/>
      <c r="HR39" s="224"/>
      <c r="HS39" s="224"/>
      <c r="HT39" s="224"/>
      <c r="HU39" s="224"/>
      <c r="HV39" s="224"/>
      <c r="HW39" s="224"/>
      <c r="HX39" s="224"/>
      <c r="HY39" s="224"/>
      <c r="HZ39" s="224"/>
      <c r="IA39" s="224"/>
      <c r="IB39" s="224"/>
      <c r="IC39" s="224"/>
      <c r="ID39" s="224"/>
      <c r="IE39" s="224"/>
      <c r="IF39" s="224"/>
      <c r="IG39" s="224"/>
      <c r="IH39" s="224"/>
      <c r="II39" s="224"/>
      <c r="IJ39" s="224"/>
      <c r="IK39" s="224"/>
      <c r="IL39" s="224"/>
      <c r="IM39" s="224"/>
      <c r="IN39" s="224"/>
      <c r="IO39" s="224"/>
      <c r="IP39" s="224"/>
      <c r="IQ39" s="224"/>
      <c r="IR39" s="224"/>
      <c r="IS39" s="224"/>
    </row>
    <row r="40" spans="1:253" s="224" customFormat="1" ht="52.2">
      <c r="A40" s="293" t="s">
        <v>366</v>
      </c>
      <c r="B40" s="47" t="s">
        <v>372</v>
      </c>
      <c r="C40" s="48"/>
      <c r="D40" s="233">
        <f t="shared" ref="D40:F41" si="1">D41</f>
        <v>7000</v>
      </c>
      <c r="E40" s="233">
        <f t="shared" si="1"/>
        <v>2000</v>
      </c>
      <c r="F40" s="233">
        <f t="shared" si="1"/>
        <v>2000</v>
      </c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</row>
    <row r="41" spans="1:253" s="224" customFormat="1" ht="72">
      <c r="A41" s="276" t="s">
        <v>136</v>
      </c>
      <c r="B41" s="275" t="s">
        <v>137</v>
      </c>
      <c r="C41" s="274"/>
      <c r="D41" s="233">
        <f t="shared" si="1"/>
        <v>7000</v>
      </c>
      <c r="E41" s="233">
        <f t="shared" si="1"/>
        <v>2000</v>
      </c>
      <c r="F41" s="233">
        <f t="shared" si="1"/>
        <v>2000</v>
      </c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</row>
    <row r="42" spans="1:253" s="224" customFormat="1" ht="36">
      <c r="A42" s="242" t="s">
        <v>138</v>
      </c>
      <c r="B42" s="238" t="s">
        <v>139</v>
      </c>
      <c r="C42" s="242"/>
      <c r="D42" s="233">
        <f>D43+D45</f>
        <v>7000</v>
      </c>
      <c r="E42" s="233">
        <f>E45</f>
        <v>2000</v>
      </c>
      <c r="F42" s="233">
        <f>F45</f>
        <v>2000</v>
      </c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</row>
    <row r="43" spans="1:253" s="224" customFormat="1">
      <c r="A43" s="248" t="s">
        <v>140</v>
      </c>
      <c r="B43" s="236" t="s">
        <v>141</v>
      </c>
      <c r="C43" s="207"/>
      <c r="D43" s="273">
        <f>D44</f>
        <v>0</v>
      </c>
      <c r="E43" s="273">
        <f>E44</f>
        <v>0</v>
      </c>
      <c r="F43" s="273">
        <f>F44</f>
        <v>0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</row>
    <row r="44" spans="1:253" s="224" customFormat="1" ht="36">
      <c r="A44" s="241" t="s">
        <v>82</v>
      </c>
      <c r="B44" s="236" t="s">
        <v>141</v>
      </c>
      <c r="C44" s="207" t="s">
        <v>33</v>
      </c>
      <c r="D44" s="273">
        <v>0</v>
      </c>
      <c r="E44" s="273">
        <v>0</v>
      </c>
      <c r="F44" s="273">
        <v>0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</row>
    <row r="45" spans="1:253" s="224" customFormat="1">
      <c r="A45" s="272" t="s">
        <v>142</v>
      </c>
      <c r="B45" s="271" t="s">
        <v>143</v>
      </c>
      <c r="C45" s="207"/>
      <c r="D45" s="233">
        <f>D46</f>
        <v>7000</v>
      </c>
      <c r="E45" s="233">
        <f>E46</f>
        <v>2000</v>
      </c>
      <c r="F45" s="233">
        <f>F46</f>
        <v>2000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</row>
    <row r="46" spans="1:253" s="40" customFormat="1">
      <c r="A46" s="267" t="s">
        <v>82</v>
      </c>
      <c r="B46" s="271" t="s">
        <v>143</v>
      </c>
      <c r="C46" s="207" t="s">
        <v>33</v>
      </c>
      <c r="D46" s="233">
        <v>7000</v>
      </c>
      <c r="E46" s="233">
        <v>2000</v>
      </c>
      <c r="F46" s="233">
        <v>2000</v>
      </c>
    </row>
    <row r="47" spans="1:253" s="40" customFormat="1" ht="54" hidden="1">
      <c r="A47" s="204" t="s">
        <v>196</v>
      </c>
      <c r="B47" s="207" t="s">
        <v>197</v>
      </c>
      <c r="C47" s="207"/>
      <c r="D47" s="233"/>
      <c r="E47" s="233"/>
      <c r="F47" s="233">
        <f>F48</f>
        <v>0</v>
      </c>
    </row>
    <row r="48" spans="1:253" s="40" customFormat="1" ht="72" hidden="1">
      <c r="A48" s="204" t="s">
        <v>198</v>
      </c>
      <c r="B48" s="207" t="s">
        <v>199</v>
      </c>
      <c r="C48" s="207"/>
      <c r="D48" s="233"/>
      <c r="E48" s="233"/>
      <c r="F48" s="233">
        <f>F51</f>
        <v>0</v>
      </c>
    </row>
    <row r="49" spans="1:253" s="40" customFormat="1" hidden="1">
      <c r="A49" s="257" t="s">
        <v>200</v>
      </c>
      <c r="B49" s="47" t="s">
        <v>201</v>
      </c>
      <c r="C49" s="207"/>
      <c r="D49" s="233"/>
      <c r="E49" s="233"/>
      <c r="F49" s="233"/>
    </row>
    <row r="50" spans="1:253" s="49" customFormat="1" hidden="1">
      <c r="A50" s="204" t="s">
        <v>32</v>
      </c>
      <c r="B50" s="47" t="s">
        <v>201</v>
      </c>
      <c r="C50" s="207" t="s">
        <v>33</v>
      </c>
      <c r="D50" s="233">
        <v>0</v>
      </c>
      <c r="E50" s="233">
        <v>0</v>
      </c>
      <c r="F50" s="233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</row>
    <row r="51" spans="1:253" s="49" customFormat="1" ht="36" hidden="1">
      <c r="A51" s="204" t="s">
        <v>202</v>
      </c>
      <c r="B51" s="207" t="s">
        <v>203</v>
      </c>
      <c r="C51" s="207"/>
      <c r="D51" s="233"/>
      <c r="E51" s="233"/>
      <c r="F51" s="233">
        <f>F52</f>
        <v>0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</row>
    <row r="52" spans="1:253" s="49" customFormat="1" hidden="1">
      <c r="A52" s="204" t="s">
        <v>32</v>
      </c>
      <c r="B52" s="207" t="s">
        <v>203</v>
      </c>
      <c r="C52" s="207" t="s">
        <v>33</v>
      </c>
      <c r="D52" s="233"/>
      <c r="E52" s="233"/>
      <c r="F52" s="233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</row>
    <row r="53" spans="1:253" s="49" customFormat="1" ht="69.599999999999994">
      <c r="A53" s="292" t="s">
        <v>326</v>
      </c>
      <c r="B53" s="238" t="s">
        <v>164</v>
      </c>
      <c r="C53" s="206"/>
      <c r="D53" s="243">
        <f>D54+D74</f>
        <v>70930</v>
      </c>
      <c r="E53" s="243">
        <f>E54+E74</f>
        <v>2000</v>
      </c>
      <c r="F53" s="243">
        <f>F54+F74</f>
        <v>2000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1"/>
      <c r="IM53" s="41"/>
      <c r="IN53" s="41"/>
      <c r="IO53" s="41"/>
      <c r="IP53" s="41"/>
      <c r="IQ53" s="41"/>
      <c r="IR53" s="41"/>
      <c r="IS53" s="41"/>
    </row>
    <row r="54" spans="1:253" s="40" customFormat="1" ht="93" customHeight="1">
      <c r="A54" s="50" t="s">
        <v>204</v>
      </c>
      <c r="B54" s="262" t="s">
        <v>183</v>
      </c>
      <c r="C54" s="207"/>
      <c r="D54" s="233">
        <f>D58+D55+D62+D66+D67+D70</f>
        <v>70930</v>
      </c>
      <c r="E54" s="233">
        <f>E58+E55+E62+E66+E67+E70</f>
        <v>2000</v>
      </c>
      <c r="F54" s="233">
        <f>F58+F55+F62+F66+F67+F70</f>
        <v>2000</v>
      </c>
    </row>
    <row r="55" spans="1:253" s="40" customFormat="1" ht="18" hidden="1" customHeight="1">
      <c r="A55" s="232" t="s">
        <v>236</v>
      </c>
      <c r="B55" s="236" t="s">
        <v>234</v>
      </c>
      <c r="C55" s="46"/>
      <c r="D55" s="225"/>
      <c r="E55" s="225"/>
      <c r="F55" s="225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  <c r="FS55" s="41"/>
      <c r="FT55" s="41"/>
      <c r="FU55" s="41"/>
      <c r="FV55" s="41"/>
      <c r="FW55" s="41"/>
      <c r="FX55" s="41"/>
      <c r="FY55" s="41"/>
      <c r="FZ55" s="41"/>
      <c r="GA55" s="41"/>
      <c r="GB55" s="41"/>
      <c r="GC55" s="41"/>
      <c r="GD55" s="41"/>
      <c r="GE55" s="41"/>
      <c r="GF55" s="41"/>
      <c r="GG55" s="41"/>
      <c r="GH55" s="41"/>
      <c r="GI55" s="41"/>
      <c r="GJ55" s="41"/>
      <c r="GK55" s="41"/>
      <c r="GL55" s="41"/>
      <c r="GM55" s="41"/>
      <c r="GN55" s="41"/>
      <c r="GO55" s="41"/>
      <c r="GP55" s="41"/>
      <c r="GQ55" s="41"/>
      <c r="GR55" s="41"/>
      <c r="GS55" s="41"/>
      <c r="GT55" s="41"/>
      <c r="GU55" s="41"/>
      <c r="GV55" s="41"/>
      <c r="GW55" s="41"/>
      <c r="GX55" s="41"/>
      <c r="GY55" s="41"/>
      <c r="GZ55" s="41"/>
      <c r="HA55" s="41"/>
      <c r="HB55" s="41"/>
      <c r="HC55" s="41"/>
      <c r="HD55" s="41"/>
      <c r="HE55" s="41"/>
      <c r="HF55" s="41"/>
      <c r="HG55" s="41"/>
      <c r="HH55" s="41"/>
      <c r="HI55" s="41"/>
      <c r="HJ55" s="41"/>
      <c r="HK55" s="41"/>
      <c r="HL55" s="41"/>
      <c r="HM55" s="41"/>
      <c r="HN55" s="41"/>
      <c r="HO55" s="41"/>
      <c r="HP55" s="41"/>
      <c r="HQ55" s="41"/>
      <c r="HR55" s="41"/>
      <c r="HS55" s="41"/>
      <c r="HT55" s="41"/>
      <c r="HU55" s="41"/>
      <c r="HV55" s="41"/>
      <c r="HW55" s="41"/>
      <c r="HX55" s="41"/>
      <c r="HY55" s="41"/>
      <c r="HZ55" s="41"/>
      <c r="IA55" s="41"/>
      <c r="IB55" s="41"/>
      <c r="IC55" s="41"/>
      <c r="ID55" s="41"/>
      <c r="IE55" s="41"/>
      <c r="IF55" s="41"/>
      <c r="IG55" s="41"/>
      <c r="IH55" s="41"/>
      <c r="II55" s="41"/>
      <c r="IJ55" s="41"/>
      <c r="IK55" s="41"/>
      <c r="IL55" s="41"/>
      <c r="IM55" s="41"/>
      <c r="IN55" s="41"/>
      <c r="IO55" s="41"/>
      <c r="IP55" s="41"/>
      <c r="IQ55" s="41"/>
      <c r="IR55" s="41"/>
      <c r="IS55" s="41"/>
    </row>
    <row r="56" spans="1:253" s="40" customFormat="1" hidden="1">
      <c r="A56" s="50" t="s">
        <v>231</v>
      </c>
      <c r="B56" s="236" t="s">
        <v>235</v>
      </c>
      <c r="C56" s="46"/>
      <c r="D56" s="225"/>
      <c r="E56" s="225"/>
      <c r="F56" s="225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  <c r="GB56" s="41"/>
      <c r="GC56" s="41"/>
      <c r="GD56" s="41"/>
      <c r="GE56" s="41"/>
      <c r="GF56" s="41"/>
      <c r="GG56" s="41"/>
      <c r="GH56" s="41"/>
      <c r="GI56" s="41"/>
      <c r="GJ56" s="41"/>
      <c r="GK56" s="41"/>
      <c r="GL56" s="41"/>
      <c r="GM56" s="41"/>
      <c r="GN56" s="41"/>
      <c r="GO56" s="41"/>
      <c r="GP56" s="41"/>
      <c r="GQ56" s="41"/>
      <c r="GR56" s="41"/>
      <c r="GS56" s="41"/>
      <c r="GT56" s="41"/>
      <c r="GU56" s="41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  <c r="IR56" s="41"/>
      <c r="IS56" s="41"/>
    </row>
    <row r="57" spans="1:253" s="40" customFormat="1" hidden="1">
      <c r="A57" s="204" t="s">
        <v>32</v>
      </c>
      <c r="B57" s="236" t="s">
        <v>235</v>
      </c>
      <c r="C57" s="46" t="s">
        <v>33</v>
      </c>
      <c r="D57" s="225"/>
      <c r="E57" s="225"/>
      <c r="F57" s="225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</row>
    <row r="58" spans="1:253" s="40" customFormat="1">
      <c r="A58" s="204" t="s">
        <v>229</v>
      </c>
      <c r="B58" s="236" t="s">
        <v>230</v>
      </c>
      <c r="C58" s="46"/>
      <c r="D58" s="225">
        <f>D59</f>
        <v>24880</v>
      </c>
      <c r="E58" s="225">
        <f>E59</f>
        <v>0</v>
      </c>
      <c r="F58" s="225">
        <f>F59</f>
        <v>0</v>
      </c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</row>
    <row r="59" spans="1:253" s="40" customFormat="1">
      <c r="A59" s="50" t="s">
        <v>231</v>
      </c>
      <c r="B59" s="236" t="s">
        <v>232</v>
      </c>
      <c r="C59" s="46"/>
      <c r="D59" s="225">
        <f>SUM(D60:D61)</f>
        <v>24880</v>
      </c>
      <c r="E59" s="225">
        <f>SUM(E60:E61)</f>
        <v>0</v>
      </c>
      <c r="F59" s="225">
        <f>SUM(F60:F61)</f>
        <v>0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</row>
    <row r="60" spans="1:253" s="40" customFormat="1">
      <c r="A60" s="204" t="s">
        <v>32</v>
      </c>
      <c r="B60" s="236" t="s">
        <v>232</v>
      </c>
      <c r="C60" s="46" t="s">
        <v>33</v>
      </c>
      <c r="D60" s="225">
        <v>24880</v>
      </c>
      <c r="E60" s="225">
        <v>0</v>
      </c>
      <c r="F60" s="225">
        <v>0</v>
      </c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41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</row>
    <row r="61" spans="1:253" s="40" customFormat="1" hidden="1">
      <c r="A61" s="204" t="s">
        <v>34</v>
      </c>
      <c r="B61" s="236" t="s">
        <v>232</v>
      </c>
      <c r="C61" s="46" t="s">
        <v>35</v>
      </c>
      <c r="D61" s="225">
        <v>0</v>
      </c>
      <c r="E61" s="225">
        <v>0</v>
      </c>
      <c r="F61" s="225">
        <v>0</v>
      </c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</row>
    <row r="62" spans="1:253" s="40" customFormat="1" ht="36">
      <c r="A62" s="204" t="s">
        <v>238</v>
      </c>
      <c r="B62" s="236" t="s">
        <v>239</v>
      </c>
      <c r="C62" s="46"/>
      <c r="D62" s="225">
        <f>D63</f>
        <v>43450</v>
      </c>
      <c r="E62" s="225">
        <f>E63</f>
        <v>0</v>
      </c>
      <c r="F62" s="225">
        <f>F63</f>
        <v>0</v>
      </c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</row>
    <row r="63" spans="1:253" s="40" customFormat="1">
      <c r="A63" s="50" t="s">
        <v>231</v>
      </c>
      <c r="B63" s="236" t="s">
        <v>240</v>
      </c>
      <c r="C63" s="46"/>
      <c r="D63" s="225">
        <f>D64+D65</f>
        <v>43450</v>
      </c>
      <c r="E63" s="225">
        <f>E64+E65</f>
        <v>0</v>
      </c>
      <c r="F63" s="225">
        <f>F64+F65</f>
        <v>0</v>
      </c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  <c r="GH63" s="41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1"/>
      <c r="HZ63" s="41"/>
      <c r="IA63" s="41"/>
      <c r="IB63" s="41"/>
      <c r="IC63" s="41"/>
      <c r="ID63" s="41"/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</row>
    <row r="64" spans="1:253" s="40" customFormat="1">
      <c r="A64" s="204" t="s">
        <v>32</v>
      </c>
      <c r="B64" s="236" t="s">
        <v>240</v>
      </c>
      <c r="C64" s="46" t="s">
        <v>33</v>
      </c>
      <c r="D64" s="225">
        <v>43450</v>
      </c>
      <c r="E64" s="225">
        <v>0</v>
      </c>
      <c r="F64" s="225">
        <v>0</v>
      </c>
    </row>
    <row r="65" spans="1:253" s="40" customFormat="1" hidden="1">
      <c r="A65" s="204" t="s">
        <v>34</v>
      </c>
      <c r="B65" s="236" t="s">
        <v>240</v>
      </c>
      <c r="C65" s="46" t="s">
        <v>35</v>
      </c>
      <c r="D65" s="225">
        <v>0</v>
      </c>
      <c r="E65" s="225">
        <v>0</v>
      </c>
      <c r="F65" s="225">
        <v>0</v>
      </c>
    </row>
    <row r="66" spans="1:253" s="40" customFormat="1" hidden="1">
      <c r="A66" s="204" t="s">
        <v>233</v>
      </c>
      <c r="B66" s="236" t="s">
        <v>327</v>
      </c>
      <c r="C66" s="46"/>
      <c r="D66" s="225">
        <v>0</v>
      </c>
      <c r="E66" s="225">
        <v>0</v>
      </c>
      <c r="F66" s="225">
        <v>0</v>
      </c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</row>
    <row r="67" spans="1:253" s="40" customFormat="1" ht="36">
      <c r="A67" s="245" t="s">
        <v>184</v>
      </c>
      <c r="B67" s="238" t="s">
        <v>185</v>
      </c>
      <c r="C67" s="266"/>
      <c r="D67" s="243">
        <f>D69</f>
        <v>1000</v>
      </c>
      <c r="E67" s="243">
        <f>E69</f>
        <v>1000</v>
      </c>
      <c r="F67" s="243">
        <f>F69</f>
        <v>1000</v>
      </c>
    </row>
    <row r="68" spans="1:253" s="40" customFormat="1">
      <c r="A68" s="270" t="s">
        <v>186</v>
      </c>
      <c r="B68" s="249" t="s">
        <v>187</v>
      </c>
      <c r="C68" s="266"/>
      <c r="D68" s="243">
        <f>D69</f>
        <v>1000</v>
      </c>
      <c r="E68" s="243">
        <f>E69</f>
        <v>1000</v>
      </c>
      <c r="F68" s="243">
        <f>F69</f>
        <v>1000</v>
      </c>
    </row>
    <row r="69" spans="1:253" s="40" customFormat="1">
      <c r="A69" s="204" t="s">
        <v>32</v>
      </c>
      <c r="B69" s="249" t="s">
        <v>187</v>
      </c>
      <c r="C69" s="206" t="s">
        <v>33</v>
      </c>
      <c r="D69" s="233">
        <v>1000</v>
      </c>
      <c r="E69" s="233">
        <v>1000</v>
      </c>
      <c r="F69" s="233">
        <v>1000</v>
      </c>
    </row>
    <row r="70" spans="1:253" s="40" customFormat="1" ht="36">
      <c r="A70" s="50" t="s">
        <v>205</v>
      </c>
      <c r="B70" s="262" t="s">
        <v>206</v>
      </c>
      <c r="C70" s="207"/>
      <c r="D70" s="233">
        <f>D71</f>
        <v>1600</v>
      </c>
      <c r="E70" s="233">
        <f>E71</f>
        <v>1000</v>
      </c>
      <c r="F70" s="233">
        <f>F71</f>
        <v>1000</v>
      </c>
    </row>
    <row r="71" spans="1:253" s="40" customFormat="1">
      <c r="A71" s="257" t="s">
        <v>207</v>
      </c>
      <c r="B71" s="262" t="s">
        <v>208</v>
      </c>
      <c r="C71" s="207"/>
      <c r="D71" s="233">
        <f>D72+D73</f>
        <v>1600</v>
      </c>
      <c r="E71" s="233">
        <f>E72+E73</f>
        <v>1000</v>
      </c>
      <c r="F71" s="233">
        <f>F72+F73</f>
        <v>1000</v>
      </c>
    </row>
    <row r="72" spans="1:253" s="40" customFormat="1">
      <c r="A72" s="269" t="s">
        <v>32</v>
      </c>
      <c r="B72" s="262" t="s">
        <v>208</v>
      </c>
      <c r="C72" s="207" t="s">
        <v>33</v>
      </c>
      <c r="D72" s="152">
        <v>1600</v>
      </c>
      <c r="E72" s="152">
        <v>1000</v>
      </c>
      <c r="F72" s="152">
        <v>1000</v>
      </c>
    </row>
    <row r="73" spans="1:253" s="40" customFormat="1" hidden="1">
      <c r="A73" s="204" t="s">
        <v>34</v>
      </c>
      <c r="B73" s="262" t="s">
        <v>208</v>
      </c>
      <c r="C73" s="207" t="s">
        <v>35</v>
      </c>
      <c r="D73" s="233">
        <v>0</v>
      </c>
      <c r="E73" s="233">
        <v>0</v>
      </c>
      <c r="F73" s="233">
        <v>0</v>
      </c>
    </row>
    <row r="74" spans="1:253" s="41" customFormat="1" ht="90" hidden="1">
      <c r="A74" s="204" t="s">
        <v>209</v>
      </c>
      <c r="B74" s="206" t="s">
        <v>166</v>
      </c>
      <c r="C74" s="207"/>
      <c r="D74" s="233">
        <f>D81</f>
        <v>0</v>
      </c>
      <c r="E74" s="233">
        <f>E81</f>
        <v>0</v>
      </c>
      <c r="F74" s="233">
        <f>F81</f>
        <v>0</v>
      </c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  <c r="CQ74" s="224"/>
      <c r="CR74" s="224"/>
      <c r="CS74" s="224"/>
      <c r="CT74" s="224"/>
      <c r="CU74" s="224"/>
      <c r="CV74" s="224"/>
      <c r="CW74" s="224"/>
      <c r="CX74" s="224"/>
      <c r="CY74" s="224"/>
      <c r="CZ74" s="224"/>
      <c r="DA74" s="224"/>
      <c r="DB74" s="224"/>
      <c r="DC74" s="224"/>
      <c r="DD74" s="224"/>
      <c r="DE74" s="224"/>
      <c r="DF74" s="224"/>
      <c r="DG74" s="224"/>
      <c r="DH74" s="224"/>
      <c r="DI74" s="224"/>
      <c r="DJ74" s="224"/>
      <c r="DK74" s="224"/>
      <c r="DL74" s="224"/>
      <c r="DM74" s="224"/>
      <c r="DN74" s="224"/>
      <c r="DO74" s="224"/>
      <c r="DP74" s="224"/>
      <c r="DQ74" s="224"/>
      <c r="DR74" s="224"/>
      <c r="DS74" s="224"/>
      <c r="DT74" s="224"/>
      <c r="DU74" s="224"/>
      <c r="DV74" s="224"/>
      <c r="DW74" s="224"/>
      <c r="DX74" s="224"/>
      <c r="DY74" s="224"/>
      <c r="DZ74" s="224"/>
      <c r="EA74" s="224"/>
      <c r="EB74" s="224"/>
      <c r="EC74" s="224"/>
      <c r="ED74" s="224"/>
      <c r="EE74" s="224"/>
      <c r="EF74" s="224"/>
      <c r="EG74" s="224"/>
      <c r="EH74" s="224"/>
      <c r="EI74" s="224"/>
      <c r="EJ74" s="224"/>
      <c r="EK74" s="224"/>
      <c r="EL74" s="224"/>
      <c r="EM74" s="224"/>
      <c r="EN74" s="224"/>
      <c r="EO74" s="224"/>
      <c r="EP74" s="224"/>
      <c r="EQ74" s="224"/>
      <c r="ER74" s="224"/>
      <c r="ES74" s="224"/>
      <c r="ET74" s="224"/>
      <c r="EU74" s="224"/>
      <c r="EV74" s="224"/>
      <c r="EW74" s="224"/>
      <c r="EX74" s="224"/>
      <c r="EY74" s="224"/>
      <c r="EZ74" s="224"/>
      <c r="FA74" s="224"/>
      <c r="FB74" s="224"/>
      <c r="FC74" s="224"/>
      <c r="FD74" s="224"/>
      <c r="FE74" s="224"/>
      <c r="FF74" s="224"/>
      <c r="FG74" s="224"/>
      <c r="FH74" s="224"/>
      <c r="FI74" s="224"/>
      <c r="FJ74" s="224"/>
      <c r="FK74" s="224"/>
      <c r="FL74" s="224"/>
      <c r="FM74" s="224"/>
      <c r="FN74" s="224"/>
      <c r="FO74" s="224"/>
      <c r="FP74" s="224"/>
      <c r="FQ74" s="224"/>
      <c r="FR74" s="224"/>
      <c r="FS74" s="224"/>
      <c r="FT74" s="224"/>
      <c r="FU74" s="224"/>
      <c r="FV74" s="224"/>
      <c r="FW74" s="224"/>
      <c r="FX74" s="224"/>
      <c r="FY74" s="224"/>
      <c r="FZ74" s="224"/>
      <c r="GA74" s="224"/>
      <c r="GB74" s="224"/>
      <c r="GC74" s="224"/>
      <c r="GD74" s="224"/>
      <c r="GE74" s="224"/>
      <c r="GF74" s="224"/>
      <c r="GG74" s="224"/>
      <c r="GH74" s="224"/>
      <c r="GI74" s="224"/>
      <c r="GJ74" s="224"/>
      <c r="GK74" s="224"/>
      <c r="GL74" s="224"/>
      <c r="GM74" s="224"/>
      <c r="GN74" s="224"/>
      <c r="GO74" s="224"/>
      <c r="GP74" s="224"/>
      <c r="GQ74" s="224"/>
      <c r="GR74" s="224"/>
      <c r="GS74" s="224"/>
      <c r="GT74" s="224"/>
      <c r="GU74" s="224"/>
      <c r="GV74" s="224"/>
      <c r="GW74" s="224"/>
      <c r="GX74" s="224"/>
      <c r="GY74" s="224"/>
      <c r="GZ74" s="224"/>
      <c r="HA74" s="224"/>
      <c r="HB74" s="224"/>
      <c r="HC74" s="224"/>
      <c r="HD74" s="224"/>
      <c r="HE74" s="224"/>
      <c r="HF74" s="224"/>
      <c r="HG74" s="224"/>
      <c r="HH74" s="224"/>
      <c r="HI74" s="224"/>
      <c r="HJ74" s="224"/>
      <c r="HK74" s="224"/>
      <c r="HL74" s="224"/>
      <c r="HM74" s="224"/>
      <c r="HN74" s="224"/>
      <c r="HO74" s="224"/>
      <c r="HP74" s="224"/>
      <c r="HQ74" s="224"/>
      <c r="HR74" s="224"/>
      <c r="HS74" s="224"/>
      <c r="HT74" s="224"/>
      <c r="HU74" s="224"/>
      <c r="HV74" s="224"/>
      <c r="HW74" s="224"/>
      <c r="HX74" s="224"/>
      <c r="HY74" s="224"/>
      <c r="HZ74" s="224"/>
      <c r="IA74" s="224"/>
      <c r="IB74" s="224"/>
      <c r="IC74" s="224"/>
      <c r="ID74" s="224"/>
      <c r="IE74" s="224"/>
      <c r="IF74" s="224"/>
      <c r="IG74" s="224"/>
      <c r="IH74" s="224"/>
      <c r="II74" s="224"/>
      <c r="IJ74" s="224"/>
      <c r="IK74" s="224"/>
      <c r="IL74" s="224"/>
      <c r="IM74" s="224"/>
      <c r="IN74" s="224"/>
      <c r="IO74" s="224"/>
      <c r="IP74" s="224"/>
      <c r="IQ74" s="224"/>
      <c r="IR74" s="224"/>
      <c r="IS74" s="224"/>
    </row>
    <row r="75" spans="1:253" s="41" customFormat="1" ht="36" hidden="1">
      <c r="A75" s="232" t="s">
        <v>328</v>
      </c>
      <c r="B75" s="206" t="s">
        <v>329</v>
      </c>
      <c r="C75" s="207"/>
      <c r="D75" s="233"/>
      <c r="E75" s="233"/>
      <c r="F75" s="233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4"/>
      <c r="CR75" s="224"/>
      <c r="CS75" s="224"/>
      <c r="CT75" s="224"/>
      <c r="CU75" s="224"/>
      <c r="CV75" s="224"/>
      <c r="CW75" s="224"/>
      <c r="CX75" s="224"/>
      <c r="CY75" s="224"/>
      <c r="CZ75" s="224"/>
      <c r="DA75" s="224"/>
      <c r="DB75" s="224"/>
      <c r="DC75" s="224"/>
      <c r="DD75" s="224"/>
      <c r="DE75" s="224"/>
      <c r="DF75" s="224"/>
      <c r="DG75" s="224"/>
      <c r="DH75" s="224"/>
      <c r="DI75" s="224"/>
      <c r="DJ75" s="224"/>
      <c r="DK75" s="224"/>
      <c r="DL75" s="224"/>
      <c r="DM75" s="224"/>
      <c r="DN75" s="224"/>
      <c r="DO75" s="224"/>
      <c r="DP75" s="224"/>
      <c r="DQ75" s="224"/>
      <c r="DR75" s="224"/>
      <c r="DS75" s="224"/>
      <c r="DT75" s="224"/>
      <c r="DU75" s="224"/>
      <c r="DV75" s="224"/>
      <c r="DW75" s="224"/>
      <c r="DX75" s="224"/>
      <c r="DY75" s="224"/>
      <c r="DZ75" s="224"/>
      <c r="EA75" s="224"/>
      <c r="EB75" s="224"/>
      <c r="EC75" s="224"/>
      <c r="ED75" s="224"/>
      <c r="EE75" s="224"/>
      <c r="EF75" s="224"/>
      <c r="EG75" s="224"/>
      <c r="EH75" s="224"/>
      <c r="EI75" s="224"/>
      <c r="EJ75" s="224"/>
      <c r="EK75" s="224"/>
      <c r="EL75" s="224"/>
      <c r="EM75" s="224"/>
      <c r="EN75" s="224"/>
      <c r="EO75" s="224"/>
      <c r="EP75" s="224"/>
      <c r="EQ75" s="224"/>
      <c r="ER75" s="224"/>
      <c r="ES75" s="224"/>
      <c r="ET75" s="224"/>
      <c r="EU75" s="224"/>
      <c r="EV75" s="224"/>
      <c r="EW75" s="224"/>
      <c r="EX75" s="224"/>
      <c r="EY75" s="224"/>
      <c r="EZ75" s="224"/>
      <c r="FA75" s="224"/>
      <c r="FB75" s="224"/>
      <c r="FC75" s="224"/>
      <c r="FD75" s="224"/>
      <c r="FE75" s="224"/>
      <c r="FF75" s="224"/>
      <c r="FG75" s="224"/>
      <c r="FH75" s="224"/>
      <c r="FI75" s="224"/>
      <c r="FJ75" s="224"/>
      <c r="FK75" s="224"/>
      <c r="FL75" s="224"/>
      <c r="FM75" s="224"/>
      <c r="FN75" s="224"/>
      <c r="FO75" s="224"/>
      <c r="FP75" s="224"/>
      <c r="FQ75" s="224"/>
      <c r="FR75" s="224"/>
      <c r="FS75" s="224"/>
      <c r="FT75" s="224"/>
      <c r="FU75" s="224"/>
      <c r="FV75" s="224"/>
      <c r="FW75" s="224"/>
      <c r="FX75" s="224"/>
      <c r="FY75" s="224"/>
      <c r="FZ75" s="224"/>
      <c r="GA75" s="224"/>
      <c r="GB75" s="224"/>
      <c r="GC75" s="224"/>
      <c r="GD75" s="224"/>
      <c r="GE75" s="224"/>
      <c r="GF75" s="224"/>
      <c r="GG75" s="224"/>
      <c r="GH75" s="224"/>
      <c r="GI75" s="224"/>
      <c r="GJ75" s="224"/>
      <c r="GK75" s="224"/>
      <c r="GL75" s="224"/>
      <c r="GM75" s="224"/>
      <c r="GN75" s="224"/>
      <c r="GO75" s="224"/>
      <c r="GP75" s="224"/>
      <c r="GQ75" s="224"/>
      <c r="GR75" s="224"/>
      <c r="GS75" s="224"/>
      <c r="GT75" s="224"/>
      <c r="GU75" s="224"/>
      <c r="GV75" s="224"/>
      <c r="GW75" s="224"/>
      <c r="GX75" s="224"/>
      <c r="GY75" s="224"/>
      <c r="GZ75" s="224"/>
      <c r="HA75" s="224"/>
      <c r="HB75" s="224"/>
      <c r="HC75" s="224"/>
      <c r="HD75" s="224"/>
      <c r="HE75" s="224"/>
      <c r="HF75" s="224"/>
      <c r="HG75" s="224"/>
      <c r="HH75" s="224"/>
      <c r="HI75" s="224"/>
      <c r="HJ75" s="224"/>
      <c r="HK75" s="224"/>
      <c r="HL75" s="224"/>
      <c r="HM75" s="224"/>
      <c r="HN75" s="224"/>
      <c r="HO75" s="224"/>
      <c r="HP75" s="224"/>
      <c r="HQ75" s="224"/>
      <c r="HR75" s="224"/>
      <c r="HS75" s="224"/>
      <c r="HT75" s="224"/>
      <c r="HU75" s="224"/>
      <c r="HV75" s="224"/>
      <c r="HW75" s="224"/>
      <c r="HX75" s="224"/>
      <c r="HY75" s="224"/>
      <c r="HZ75" s="224"/>
      <c r="IA75" s="224"/>
      <c r="IB75" s="224"/>
      <c r="IC75" s="224"/>
      <c r="ID75" s="224"/>
      <c r="IE75" s="224"/>
      <c r="IF75" s="224"/>
      <c r="IG75" s="224"/>
      <c r="IH75" s="224"/>
      <c r="II75" s="224"/>
      <c r="IJ75" s="224"/>
      <c r="IK75" s="224"/>
      <c r="IL75" s="224"/>
      <c r="IM75" s="224"/>
      <c r="IN75" s="224"/>
      <c r="IO75" s="224"/>
      <c r="IP75" s="224"/>
      <c r="IQ75" s="224"/>
      <c r="IR75" s="224"/>
      <c r="IS75" s="224"/>
    </row>
    <row r="76" spans="1:253" s="40" customFormat="1" hidden="1">
      <c r="A76" s="257" t="s">
        <v>296</v>
      </c>
      <c r="B76" s="207" t="s">
        <v>297</v>
      </c>
      <c r="C76" s="207"/>
      <c r="D76" s="233"/>
      <c r="E76" s="233"/>
      <c r="F76" s="233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  <c r="CV76" s="224"/>
      <c r="CW76" s="224"/>
      <c r="CX76" s="224"/>
      <c r="CY76" s="224"/>
      <c r="CZ76" s="224"/>
      <c r="DA76" s="224"/>
      <c r="DB76" s="224"/>
      <c r="DC76" s="224"/>
      <c r="DD76" s="224"/>
      <c r="DE76" s="224"/>
      <c r="DF76" s="224"/>
      <c r="DG76" s="224"/>
      <c r="DH76" s="224"/>
      <c r="DI76" s="224"/>
      <c r="DJ76" s="224"/>
      <c r="DK76" s="224"/>
      <c r="DL76" s="224"/>
      <c r="DM76" s="224"/>
      <c r="DN76" s="224"/>
      <c r="DO76" s="224"/>
      <c r="DP76" s="224"/>
      <c r="DQ76" s="224"/>
      <c r="DR76" s="224"/>
      <c r="DS76" s="224"/>
      <c r="DT76" s="224"/>
      <c r="DU76" s="224"/>
      <c r="DV76" s="224"/>
      <c r="DW76" s="224"/>
      <c r="DX76" s="224"/>
      <c r="DY76" s="224"/>
      <c r="DZ76" s="224"/>
      <c r="EA76" s="224"/>
      <c r="EB76" s="224"/>
      <c r="EC76" s="224"/>
      <c r="ED76" s="224"/>
      <c r="EE76" s="224"/>
      <c r="EF76" s="224"/>
      <c r="EG76" s="224"/>
      <c r="EH76" s="224"/>
      <c r="EI76" s="224"/>
      <c r="EJ76" s="224"/>
      <c r="EK76" s="224"/>
      <c r="EL76" s="224"/>
      <c r="EM76" s="224"/>
      <c r="EN76" s="224"/>
      <c r="EO76" s="224"/>
      <c r="EP76" s="224"/>
      <c r="EQ76" s="224"/>
      <c r="ER76" s="224"/>
      <c r="ES76" s="224"/>
      <c r="ET76" s="224"/>
      <c r="EU76" s="224"/>
      <c r="EV76" s="224"/>
      <c r="EW76" s="224"/>
      <c r="EX76" s="224"/>
      <c r="EY76" s="224"/>
      <c r="EZ76" s="224"/>
      <c r="FA76" s="224"/>
      <c r="FB76" s="224"/>
      <c r="FC76" s="224"/>
      <c r="FD76" s="224"/>
      <c r="FE76" s="224"/>
      <c r="FF76" s="224"/>
      <c r="FG76" s="224"/>
      <c r="FH76" s="224"/>
      <c r="FI76" s="224"/>
      <c r="FJ76" s="224"/>
      <c r="FK76" s="224"/>
      <c r="FL76" s="224"/>
      <c r="FM76" s="224"/>
      <c r="FN76" s="224"/>
      <c r="FO76" s="224"/>
      <c r="FP76" s="224"/>
      <c r="FQ76" s="224"/>
      <c r="FR76" s="224"/>
      <c r="FS76" s="224"/>
      <c r="FT76" s="224"/>
      <c r="FU76" s="224"/>
      <c r="FV76" s="224"/>
      <c r="FW76" s="224"/>
      <c r="FX76" s="224"/>
      <c r="FY76" s="224"/>
      <c r="FZ76" s="224"/>
      <c r="GA76" s="224"/>
      <c r="GB76" s="224"/>
      <c r="GC76" s="224"/>
      <c r="GD76" s="224"/>
      <c r="GE76" s="224"/>
      <c r="GF76" s="224"/>
      <c r="GG76" s="224"/>
      <c r="GH76" s="224"/>
      <c r="GI76" s="224"/>
      <c r="GJ76" s="224"/>
      <c r="GK76" s="224"/>
      <c r="GL76" s="224"/>
      <c r="GM76" s="224"/>
      <c r="GN76" s="224"/>
      <c r="GO76" s="224"/>
      <c r="GP76" s="224"/>
      <c r="GQ76" s="224"/>
      <c r="GR76" s="224"/>
      <c r="GS76" s="224"/>
      <c r="GT76" s="224"/>
      <c r="GU76" s="224"/>
      <c r="GV76" s="224"/>
      <c r="GW76" s="224"/>
      <c r="GX76" s="224"/>
      <c r="GY76" s="224"/>
      <c r="GZ76" s="224"/>
      <c r="HA76" s="224"/>
      <c r="HB76" s="224"/>
      <c r="HC76" s="224"/>
      <c r="HD76" s="224"/>
      <c r="HE76" s="224"/>
      <c r="HF76" s="224"/>
      <c r="HG76" s="224"/>
      <c r="HH76" s="224"/>
      <c r="HI76" s="224"/>
      <c r="HJ76" s="224"/>
      <c r="HK76" s="224"/>
      <c r="HL76" s="224"/>
      <c r="HM76" s="224"/>
      <c r="HN76" s="224"/>
      <c r="HO76" s="224"/>
      <c r="HP76" s="224"/>
      <c r="HQ76" s="224"/>
      <c r="HR76" s="224"/>
      <c r="HS76" s="224"/>
      <c r="HT76" s="224"/>
      <c r="HU76" s="224"/>
      <c r="HV76" s="224"/>
      <c r="HW76" s="224"/>
      <c r="HX76" s="224"/>
      <c r="HY76" s="224"/>
      <c r="HZ76" s="224"/>
      <c r="IA76" s="224"/>
      <c r="IB76" s="224"/>
      <c r="IC76" s="224"/>
      <c r="ID76" s="224"/>
      <c r="IE76" s="224"/>
      <c r="IF76" s="224"/>
      <c r="IG76" s="224"/>
      <c r="IH76" s="224"/>
      <c r="II76" s="224"/>
      <c r="IJ76" s="224"/>
      <c r="IK76" s="224"/>
      <c r="IL76" s="224"/>
      <c r="IM76" s="224"/>
      <c r="IN76" s="224"/>
      <c r="IO76" s="224"/>
      <c r="IP76" s="224"/>
      <c r="IQ76" s="224"/>
      <c r="IR76" s="224"/>
      <c r="IS76" s="224"/>
    </row>
    <row r="77" spans="1:253" s="40" customFormat="1" hidden="1">
      <c r="A77" s="204" t="s">
        <v>287</v>
      </c>
      <c r="B77" s="207" t="s">
        <v>297</v>
      </c>
      <c r="C77" s="207" t="s">
        <v>288</v>
      </c>
      <c r="D77" s="233"/>
      <c r="E77" s="233"/>
      <c r="F77" s="233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  <c r="CS77" s="224"/>
      <c r="CT77" s="224"/>
      <c r="CU77" s="224"/>
      <c r="CV77" s="224"/>
      <c r="CW77" s="224"/>
      <c r="CX77" s="224"/>
      <c r="CY77" s="224"/>
      <c r="CZ77" s="224"/>
      <c r="DA77" s="224"/>
      <c r="DB77" s="224"/>
      <c r="DC77" s="224"/>
      <c r="DD77" s="224"/>
      <c r="DE77" s="224"/>
      <c r="DF77" s="224"/>
      <c r="DG77" s="224"/>
      <c r="DH77" s="224"/>
      <c r="DI77" s="224"/>
      <c r="DJ77" s="224"/>
      <c r="DK77" s="224"/>
      <c r="DL77" s="224"/>
      <c r="DM77" s="224"/>
      <c r="DN77" s="224"/>
      <c r="DO77" s="224"/>
      <c r="DP77" s="224"/>
      <c r="DQ77" s="224"/>
      <c r="DR77" s="224"/>
      <c r="DS77" s="224"/>
      <c r="DT77" s="224"/>
      <c r="DU77" s="224"/>
      <c r="DV77" s="224"/>
      <c r="DW77" s="224"/>
      <c r="DX77" s="224"/>
      <c r="DY77" s="224"/>
      <c r="DZ77" s="224"/>
      <c r="EA77" s="224"/>
      <c r="EB77" s="224"/>
      <c r="EC77" s="224"/>
      <c r="ED77" s="224"/>
      <c r="EE77" s="224"/>
      <c r="EF77" s="224"/>
      <c r="EG77" s="224"/>
      <c r="EH77" s="224"/>
      <c r="EI77" s="224"/>
      <c r="EJ77" s="224"/>
      <c r="EK77" s="224"/>
      <c r="EL77" s="224"/>
      <c r="EM77" s="224"/>
      <c r="EN77" s="224"/>
      <c r="EO77" s="224"/>
      <c r="EP77" s="224"/>
      <c r="EQ77" s="224"/>
      <c r="ER77" s="224"/>
      <c r="ES77" s="224"/>
      <c r="ET77" s="224"/>
      <c r="EU77" s="224"/>
      <c r="EV77" s="224"/>
      <c r="EW77" s="224"/>
      <c r="EX77" s="224"/>
      <c r="EY77" s="224"/>
      <c r="EZ77" s="224"/>
      <c r="FA77" s="224"/>
      <c r="FB77" s="224"/>
      <c r="FC77" s="224"/>
      <c r="FD77" s="224"/>
      <c r="FE77" s="224"/>
      <c r="FF77" s="224"/>
      <c r="FG77" s="224"/>
      <c r="FH77" s="224"/>
      <c r="FI77" s="224"/>
      <c r="FJ77" s="224"/>
      <c r="FK77" s="224"/>
      <c r="FL77" s="224"/>
      <c r="FM77" s="224"/>
      <c r="FN77" s="224"/>
      <c r="FO77" s="224"/>
      <c r="FP77" s="224"/>
      <c r="FQ77" s="224"/>
      <c r="FR77" s="224"/>
      <c r="FS77" s="224"/>
      <c r="FT77" s="224"/>
      <c r="FU77" s="224"/>
      <c r="FV77" s="224"/>
      <c r="FW77" s="224"/>
      <c r="FX77" s="224"/>
      <c r="FY77" s="224"/>
      <c r="FZ77" s="224"/>
      <c r="GA77" s="224"/>
      <c r="GB77" s="224"/>
      <c r="GC77" s="224"/>
      <c r="GD77" s="224"/>
      <c r="GE77" s="224"/>
      <c r="GF77" s="224"/>
      <c r="GG77" s="224"/>
      <c r="GH77" s="224"/>
      <c r="GI77" s="224"/>
      <c r="GJ77" s="224"/>
      <c r="GK77" s="224"/>
      <c r="GL77" s="224"/>
      <c r="GM77" s="224"/>
      <c r="GN77" s="224"/>
      <c r="GO77" s="224"/>
      <c r="GP77" s="224"/>
      <c r="GQ77" s="224"/>
      <c r="GR77" s="224"/>
      <c r="GS77" s="224"/>
      <c r="GT77" s="224"/>
      <c r="GU77" s="224"/>
      <c r="GV77" s="224"/>
      <c r="GW77" s="224"/>
      <c r="GX77" s="224"/>
      <c r="GY77" s="224"/>
      <c r="GZ77" s="224"/>
      <c r="HA77" s="224"/>
      <c r="HB77" s="224"/>
      <c r="HC77" s="224"/>
      <c r="HD77" s="224"/>
      <c r="HE77" s="224"/>
      <c r="HF77" s="224"/>
      <c r="HG77" s="224"/>
      <c r="HH77" s="224"/>
      <c r="HI77" s="224"/>
      <c r="HJ77" s="224"/>
      <c r="HK77" s="224"/>
      <c r="HL77" s="224"/>
      <c r="HM77" s="224"/>
      <c r="HN77" s="224"/>
      <c r="HO77" s="224"/>
      <c r="HP77" s="224"/>
      <c r="HQ77" s="224"/>
      <c r="HR77" s="224"/>
      <c r="HS77" s="224"/>
      <c r="HT77" s="224"/>
      <c r="HU77" s="224"/>
      <c r="HV77" s="224"/>
      <c r="HW77" s="224"/>
      <c r="HX77" s="224"/>
      <c r="HY77" s="224"/>
      <c r="HZ77" s="224"/>
      <c r="IA77" s="224"/>
      <c r="IB77" s="224"/>
      <c r="IC77" s="224"/>
      <c r="ID77" s="224"/>
      <c r="IE77" s="224"/>
      <c r="IF77" s="224"/>
      <c r="IG77" s="224"/>
      <c r="IH77" s="224"/>
      <c r="II77" s="224"/>
      <c r="IJ77" s="224"/>
      <c r="IK77" s="224"/>
      <c r="IL77" s="224"/>
      <c r="IM77" s="224"/>
      <c r="IN77" s="224"/>
      <c r="IO77" s="224"/>
      <c r="IP77" s="224"/>
      <c r="IQ77" s="224"/>
      <c r="IR77" s="224"/>
      <c r="IS77" s="224"/>
    </row>
    <row r="78" spans="1:253" s="41" customFormat="1" ht="54" hidden="1">
      <c r="A78" s="232" t="s">
        <v>211</v>
      </c>
      <c r="B78" s="206" t="s">
        <v>330</v>
      </c>
      <c r="C78" s="207"/>
      <c r="D78" s="233">
        <f>D80</f>
        <v>0</v>
      </c>
      <c r="E78" s="233">
        <v>0</v>
      </c>
      <c r="F78" s="233">
        <v>0</v>
      </c>
    </row>
    <row r="79" spans="1:253" s="41" customFormat="1" ht="36" hidden="1">
      <c r="A79" s="268" t="s">
        <v>213</v>
      </c>
      <c r="B79" s="207" t="s">
        <v>331</v>
      </c>
      <c r="C79" s="207"/>
      <c r="D79" s="233">
        <f>D80</f>
        <v>0</v>
      </c>
      <c r="E79" s="233">
        <v>0</v>
      </c>
      <c r="F79" s="233">
        <v>0</v>
      </c>
    </row>
    <row r="80" spans="1:253" s="41" customFormat="1" hidden="1">
      <c r="A80" s="267" t="s">
        <v>82</v>
      </c>
      <c r="B80" s="207" t="s">
        <v>331</v>
      </c>
      <c r="C80" s="207" t="s">
        <v>33</v>
      </c>
      <c r="D80" s="233">
        <v>0</v>
      </c>
      <c r="E80" s="233">
        <v>0</v>
      </c>
      <c r="F80" s="233">
        <v>0</v>
      </c>
    </row>
    <row r="81" spans="1:253" s="40" customFormat="1" ht="54" hidden="1">
      <c r="A81" s="232" t="s">
        <v>167</v>
      </c>
      <c r="B81" s="238" t="s">
        <v>168</v>
      </c>
      <c r="C81" s="266"/>
      <c r="D81" s="243">
        <f>D83++D85</f>
        <v>0</v>
      </c>
      <c r="E81" s="243">
        <f>E83++E85</f>
        <v>0</v>
      </c>
      <c r="F81" s="243">
        <f>F83++F85</f>
        <v>0</v>
      </c>
    </row>
    <row r="82" spans="1:253" s="40" customFormat="1" ht="36" hidden="1">
      <c r="A82" s="227" t="s">
        <v>169</v>
      </c>
      <c r="B82" s="236" t="s">
        <v>170</v>
      </c>
      <c r="C82" s="207"/>
      <c r="D82" s="233">
        <f>D83</f>
        <v>0</v>
      </c>
      <c r="E82" s="233">
        <f>E83</f>
        <v>0</v>
      </c>
      <c r="F82" s="233">
        <f>F83</f>
        <v>0</v>
      </c>
    </row>
    <row r="83" spans="1:253" s="40" customFormat="1" ht="36" hidden="1">
      <c r="A83" s="204" t="s">
        <v>82</v>
      </c>
      <c r="B83" s="236" t="s">
        <v>170</v>
      </c>
      <c r="C83" s="207" t="s">
        <v>33</v>
      </c>
      <c r="D83" s="233">
        <v>0</v>
      </c>
      <c r="E83" s="233">
        <v>0</v>
      </c>
      <c r="F83" s="233">
        <v>0</v>
      </c>
    </row>
    <row r="84" spans="1:253" s="40" customFormat="1" ht="54" hidden="1">
      <c r="A84" s="241" t="s">
        <v>171</v>
      </c>
      <c r="B84" s="236" t="s">
        <v>172</v>
      </c>
      <c r="C84" s="207"/>
      <c r="D84" s="233">
        <f>D85</f>
        <v>0</v>
      </c>
      <c r="E84" s="233">
        <f>E85</f>
        <v>0</v>
      </c>
      <c r="F84" s="233">
        <f>F85</f>
        <v>0</v>
      </c>
    </row>
    <row r="85" spans="1:253" s="40" customFormat="1" ht="36" hidden="1">
      <c r="A85" s="204" t="s">
        <v>82</v>
      </c>
      <c r="B85" s="236" t="s">
        <v>172</v>
      </c>
      <c r="C85" s="207" t="s">
        <v>33</v>
      </c>
      <c r="D85" s="233">
        <v>0</v>
      </c>
      <c r="E85" s="233">
        <v>0</v>
      </c>
      <c r="F85" s="233">
        <v>0</v>
      </c>
    </row>
    <row r="86" spans="1:253" s="40" customFormat="1" ht="90" hidden="1">
      <c r="A86" s="242" t="s">
        <v>332</v>
      </c>
      <c r="B86" s="236" t="s">
        <v>302</v>
      </c>
      <c r="C86" s="207"/>
      <c r="D86" s="233">
        <f>+D87</f>
        <v>0</v>
      </c>
      <c r="E86" s="233">
        <f>+E87</f>
        <v>0</v>
      </c>
      <c r="F86" s="233">
        <f>+F87</f>
        <v>0</v>
      </c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  <c r="CV86" s="224"/>
      <c r="CW86" s="224"/>
      <c r="CX86" s="224"/>
      <c r="CY86" s="224"/>
      <c r="CZ86" s="224"/>
      <c r="DA86" s="224"/>
      <c r="DB86" s="224"/>
      <c r="DC86" s="224"/>
      <c r="DD86" s="224"/>
      <c r="DE86" s="224"/>
      <c r="DF86" s="224"/>
      <c r="DG86" s="224"/>
      <c r="DH86" s="224"/>
      <c r="DI86" s="224"/>
      <c r="DJ86" s="224"/>
      <c r="DK86" s="224"/>
      <c r="DL86" s="224"/>
      <c r="DM86" s="224"/>
      <c r="DN86" s="224"/>
      <c r="DO86" s="224"/>
      <c r="DP86" s="224"/>
      <c r="DQ86" s="224"/>
      <c r="DR86" s="224"/>
      <c r="DS86" s="224"/>
      <c r="DT86" s="224"/>
      <c r="DU86" s="224"/>
      <c r="DV86" s="224"/>
      <c r="DW86" s="224"/>
      <c r="DX86" s="224"/>
      <c r="DY86" s="224"/>
      <c r="DZ86" s="224"/>
      <c r="EA86" s="224"/>
      <c r="EB86" s="224"/>
      <c r="EC86" s="224"/>
      <c r="ED86" s="224"/>
      <c r="EE86" s="224"/>
      <c r="EF86" s="224"/>
      <c r="EG86" s="224"/>
      <c r="EH86" s="224"/>
      <c r="EI86" s="224"/>
      <c r="EJ86" s="224"/>
      <c r="EK86" s="224"/>
      <c r="EL86" s="224"/>
      <c r="EM86" s="224"/>
      <c r="EN86" s="224"/>
      <c r="EO86" s="224"/>
      <c r="EP86" s="224"/>
      <c r="EQ86" s="224"/>
      <c r="ER86" s="224"/>
      <c r="ES86" s="224"/>
      <c r="ET86" s="224"/>
      <c r="EU86" s="224"/>
      <c r="EV86" s="224"/>
      <c r="EW86" s="224"/>
      <c r="EX86" s="224"/>
      <c r="EY86" s="224"/>
      <c r="EZ86" s="224"/>
      <c r="FA86" s="224"/>
      <c r="FB86" s="224"/>
      <c r="FC86" s="224"/>
      <c r="FD86" s="224"/>
      <c r="FE86" s="224"/>
      <c r="FF86" s="224"/>
      <c r="FG86" s="224"/>
      <c r="FH86" s="224"/>
      <c r="FI86" s="224"/>
      <c r="FJ86" s="224"/>
      <c r="FK86" s="224"/>
      <c r="FL86" s="224"/>
      <c r="FM86" s="224"/>
      <c r="FN86" s="224"/>
      <c r="FO86" s="224"/>
      <c r="FP86" s="224"/>
      <c r="FQ86" s="224"/>
      <c r="FR86" s="224"/>
      <c r="FS86" s="224"/>
      <c r="FT86" s="224"/>
      <c r="FU86" s="224"/>
      <c r="FV86" s="224"/>
      <c r="FW86" s="224"/>
      <c r="FX86" s="224"/>
      <c r="FY86" s="224"/>
      <c r="FZ86" s="224"/>
      <c r="GA86" s="224"/>
      <c r="GB86" s="224"/>
      <c r="GC86" s="224"/>
      <c r="GD86" s="224"/>
      <c r="GE86" s="224"/>
      <c r="GF86" s="224"/>
      <c r="GG86" s="224"/>
      <c r="GH86" s="224"/>
      <c r="GI86" s="224"/>
      <c r="GJ86" s="224"/>
      <c r="GK86" s="224"/>
      <c r="GL86" s="224"/>
      <c r="GM86" s="224"/>
      <c r="GN86" s="224"/>
      <c r="GO86" s="224"/>
      <c r="GP86" s="224"/>
      <c r="GQ86" s="224"/>
      <c r="GR86" s="224"/>
      <c r="GS86" s="224"/>
      <c r="GT86" s="224"/>
      <c r="GU86" s="224"/>
      <c r="GV86" s="224"/>
      <c r="GW86" s="224"/>
      <c r="GX86" s="224"/>
      <c r="GY86" s="224"/>
      <c r="GZ86" s="224"/>
      <c r="HA86" s="224"/>
      <c r="HB86" s="224"/>
      <c r="HC86" s="224"/>
      <c r="HD86" s="224"/>
      <c r="HE86" s="224"/>
      <c r="HF86" s="224"/>
      <c r="HG86" s="224"/>
      <c r="HH86" s="224"/>
      <c r="HI86" s="224"/>
      <c r="HJ86" s="224"/>
      <c r="HK86" s="224"/>
      <c r="HL86" s="224"/>
      <c r="HM86" s="224"/>
      <c r="HN86" s="224"/>
      <c r="HO86" s="224"/>
      <c r="HP86" s="224"/>
      <c r="HQ86" s="224"/>
      <c r="HR86" s="224"/>
      <c r="HS86" s="224"/>
      <c r="HT86" s="224"/>
      <c r="HU86" s="224"/>
      <c r="HV86" s="224"/>
      <c r="HW86" s="224"/>
      <c r="HX86" s="224"/>
      <c r="HY86" s="224"/>
      <c r="HZ86" s="224"/>
      <c r="IA86" s="224"/>
      <c r="IB86" s="224"/>
      <c r="IC86" s="224"/>
      <c r="ID86" s="224"/>
      <c r="IE86" s="224"/>
      <c r="IF86" s="224"/>
      <c r="IG86" s="224"/>
      <c r="IH86" s="224"/>
      <c r="II86" s="224"/>
      <c r="IJ86" s="224"/>
      <c r="IK86" s="224"/>
      <c r="IL86" s="224"/>
      <c r="IM86" s="224"/>
      <c r="IN86" s="224"/>
      <c r="IO86" s="224"/>
      <c r="IP86" s="224"/>
      <c r="IQ86" s="224"/>
      <c r="IR86" s="224"/>
      <c r="IS86" s="224"/>
    </row>
    <row r="87" spans="1:253" s="40" customFormat="1" ht="108" hidden="1">
      <c r="A87" s="242" t="s">
        <v>333</v>
      </c>
      <c r="B87" s="255" t="s">
        <v>303</v>
      </c>
      <c r="C87" s="207"/>
      <c r="D87" s="233">
        <f>+D89+D91</f>
        <v>0</v>
      </c>
      <c r="E87" s="233">
        <f>+E89+E91</f>
        <v>0</v>
      </c>
      <c r="F87" s="233">
        <f>+F89+F91</f>
        <v>0</v>
      </c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  <c r="CV87" s="224"/>
      <c r="CW87" s="224"/>
      <c r="CX87" s="224"/>
      <c r="CY87" s="224"/>
      <c r="CZ87" s="224"/>
      <c r="DA87" s="224"/>
      <c r="DB87" s="224"/>
      <c r="DC87" s="224"/>
      <c r="DD87" s="224"/>
      <c r="DE87" s="224"/>
      <c r="DF87" s="224"/>
      <c r="DG87" s="224"/>
      <c r="DH87" s="224"/>
      <c r="DI87" s="224"/>
      <c r="DJ87" s="224"/>
      <c r="DK87" s="224"/>
      <c r="DL87" s="224"/>
      <c r="DM87" s="224"/>
      <c r="DN87" s="224"/>
      <c r="DO87" s="224"/>
      <c r="DP87" s="224"/>
      <c r="DQ87" s="224"/>
      <c r="DR87" s="224"/>
      <c r="DS87" s="224"/>
      <c r="DT87" s="224"/>
      <c r="DU87" s="224"/>
      <c r="DV87" s="224"/>
      <c r="DW87" s="224"/>
      <c r="DX87" s="224"/>
      <c r="DY87" s="224"/>
      <c r="DZ87" s="224"/>
      <c r="EA87" s="224"/>
      <c r="EB87" s="224"/>
      <c r="EC87" s="224"/>
      <c r="ED87" s="224"/>
      <c r="EE87" s="224"/>
      <c r="EF87" s="224"/>
      <c r="EG87" s="224"/>
      <c r="EH87" s="224"/>
      <c r="EI87" s="224"/>
      <c r="EJ87" s="224"/>
      <c r="EK87" s="224"/>
      <c r="EL87" s="224"/>
      <c r="EM87" s="224"/>
      <c r="EN87" s="224"/>
      <c r="EO87" s="224"/>
      <c r="EP87" s="224"/>
      <c r="EQ87" s="224"/>
      <c r="ER87" s="224"/>
      <c r="ES87" s="224"/>
      <c r="ET87" s="224"/>
      <c r="EU87" s="224"/>
      <c r="EV87" s="224"/>
      <c r="EW87" s="224"/>
      <c r="EX87" s="224"/>
      <c r="EY87" s="224"/>
      <c r="EZ87" s="224"/>
      <c r="FA87" s="224"/>
      <c r="FB87" s="224"/>
      <c r="FC87" s="224"/>
      <c r="FD87" s="224"/>
      <c r="FE87" s="224"/>
      <c r="FF87" s="224"/>
      <c r="FG87" s="224"/>
      <c r="FH87" s="224"/>
      <c r="FI87" s="224"/>
      <c r="FJ87" s="224"/>
      <c r="FK87" s="224"/>
      <c r="FL87" s="224"/>
      <c r="FM87" s="224"/>
      <c r="FN87" s="224"/>
      <c r="FO87" s="224"/>
      <c r="FP87" s="224"/>
      <c r="FQ87" s="224"/>
      <c r="FR87" s="224"/>
      <c r="FS87" s="224"/>
      <c r="FT87" s="224"/>
      <c r="FU87" s="224"/>
      <c r="FV87" s="224"/>
      <c r="FW87" s="224"/>
      <c r="FX87" s="224"/>
      <c r="FY87" s="224"/>
      <c r="FZ87" s="224"/>
      <c r="GA87" s="224"/>
      <c r="GB87" s="224"/>
      <c r="GC87" s="224"/>
      <c r="GD87" s="224"/>
      <c r="GE87" s="224"/>
      <c r="GF87" s="224"/>
      <c r="GG87" s="224"/>
      <c r="GH87" s="224"/>
      <c r="GI87" s="224"/>
      <c r="GJ87" s="224"/>
      <c r="GK87" s="224"/>
      <c r="GL87" s="224"/>
      <c r="GM87" s="224"/>
      <c r="GN87" s="224"/>
      <c r="GO87" s="224"/>
      <c r="GP87" s="224"/>
      <c r="GQ87" s="224"/>
      <c r="GR87" s="224"/>
      <c r="GS87" s="224"/>
      <c r="GT87" s="224"/>
      <c r="GU87" s="224"/>
      <c r="GV87" s="224"/>
      <c r="GW87" s="224"/>
      <c r="GX87" s="224"/>
      <c r="GY87" s="224"/>
      <c r="GZ87" s="224"/>
      <c r="HA87" s="224"/>
      <c r="HB87" s="224"/>
      <c r="HC87" s="224"/>
      <c r="HD87" s="224"/>
      <c r="HE87" s="224"/>
      <c r="HF87" s="224"/>
      <c r="HG87" s="224"/>
      <c r="HH87" s="224"/>
      <c r="HI87" s="224"/>
      <c r="HJ87" s="224"/>
      <c r="HK87" s="224"/>
      <c r="HL87" s="224"/>
      <c r="HM87" s="224"/>
      <c r="HN87" s="224"/>
      <c r="HO87" s="224"/>
      <c r="HP87" s="224"/>
      <c r="HQ87" s="224"/>
      <c r="HR87" s="224"/>
      <c r="HS87" s="224"/>
      <c r="HT87" s="224"/>
      <c r="HU87" s="224"/>
      <c r="HV87" s="224"/>
      <c r="HW87" s="224"/>
      <c r="HX87" s="224"/>
      <c r="HY87" s="224"/>
      <c r="HZ87" s="224"/>
      <c r="IA87" s="224"/>
      <c r="IB87" s="224"/>
      <c r="IC87" s="224"/>
      <c r="ID87" s="224"/>
      <c r="IE87" s="224"/>
      <c r="IF87" s="224"/>
      <c r="IG87" s="224"/>
      <c r="IH87" s="224"/>
      <c r="II87" s="224"/>
      <c r="IJ87" s="224"/>
      <c r="IK87" s="224"/>
      <c r="IL87" s="224"/>
      <c r="IM87" s="224"/>
      <c r="IN87" s="224"/>
      <c r="IO87" s="224"/>
      <c r="IP87" s="224"/>
      <c r="IQ87" s="224"/>
      <c r="IR87" s="224"/>
      <c r="IS87" s="224"/>
    </row>
    <row r="88" spans="1:253" s="40" customFormat="1" ht="54" hidden="1">
      <c r="A88" s="265" t="s">
        <v>304</v>
      </c>
      <c r="B88" s="255" t="s">
        <v>305</v>
      </c>
      <c r="C88" s="207"/>
      <c r="D88" s="243">
        <f>D89</f>
        <v>0</v>
      </c>
      <c r="E88" s="243">
        <f>E89</f>
        <v>0</v>
      </c>
      <c r="F88" s="243">
        <f>F89</f>
        <v>0</v>
      </c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  <c r="CV88" s="224"/>
      <c r="CW88" s="224"/>
      <c r="CX88" s="224"/>
      <c r="CY88" s="224"/>
      <c r="CZ88" s="224"/>
      <c r="DA88" s="224"/>
      <c r="DB88" s="224"/>
      <c r="DC88" s="224"/>
      <c r="DD88" s="224"/>
      <c r="DE88" s="224"/>
      <c r="DF88" s="224"/>
      <c r="DG88" s="224"/>
      <c r="DH88" s="224"/>
      <c r="DI88" s="224"/>
      <c r="DJ88" s="224"/>
      <c r="DK88" s="224"/>
      <c r="DL88" s="224"/>
      <c r="DM88" s="224"/>
      <c r="DN88" s="224"/>
      <c r="DO88" s="224"/>
      <c r="DP88" s="224"/>
      <c r="DQ88" s="224"/>
      <c r="DR88" s="224"/>
      <c r="DS88" s="224"/>
      <c r="DT88" s="224"/>
      <c r="DU88" s="224"/>
      <c r="DV88" s="224"/>
      <c r="DW88" s="224"/>
      <c r="DX88" s="224"/>
      <c r="DY88" s="224"/>
      <c r="DZ88" s="224"/>
      <c r="EA88" s="224"/>
      <c r="EB88" s="224"/>
      <c r="EC88" s="224"/>
      <c r="ED88" s="224"/>
      <c r="EE88" s="224"/>
      <c r="EF88" s="224"/>
      <c r="EG88" s="224"/>
      <c r="EH88" s="224"/>
      <c r="EI88" s="224"/>
      <c r="EJ88" s="224"/>
      <c r="EK88" s="224"/>
      <c r="EL88" s="224"/>
      <c r="EM88" s="224"/>
      <c r="EN88" s="224"/>
      <c r="EO88" s="224"/>
      <c r="EP88" s="224"/>
      <c r="EQ88" s="224"/>
      <c r="ER88" s="224"/>
      <c r="ES88" s="224"/>
      <c r="ET88" s="224"/>
      <c r="EU88" s="224"/>
      <c r="EV88" s="224"/>
      <c r="EW88" s="224"/>
      <c r="EX88" s="224"/>
      <c r="EY88" s="224"/>
      <c r="EZ88" s="224"/>
      <c r="FA88" s="224"/>
      <c r="FB88" s="224"/>
      <c r="FC88" s="224"/>
      <c r="FD88" s="224"/>
      <c r="FE88" s="224"/>
      <c r="FF88" s="224"/>
      <c r="FG88" s="224"/>
      <c r="FH88" s="224"/>
      <c r="FI88" s="224"/>
      <c r="FJ88" s="224"/>
      <c r="FK88" s="224"/>
      <c r="FL88" s="224"/>
      <c r="FM88" s="224"/>
      <c r="FN88" s="224"/>
      <c r="FO88" s="224"/>
      <c r="FP88" s="224"/>
      <c r="FQ88" s="224"/>
      <c r="FR88" s="224"/>
      <c r="FS88" s="224"/>
      <c r="FT88" s="224"/>
      <c r="FU88" s="224"/>
      <c r="FV88" s="224"/>
      <c r="FW88" s="224"/>
      <c r="FX88" s="224"/>
      <c r="FY88" s="224"/>
      <c r="FZ88" s="224"/>
      <c r="GA88" s="224"/>
      <c r="GB88" s="224"/>
      <c r="GC88" s="224"/>
      <c r="GD88" s="224"/>
      <c r="GE88" s="224"/>
      <c r="GF88" s="224"/>
      <c r="GG88" s="224"/>
      <c r="GH88" s="224"/>
      <c r="GI88" s="224"/>
      <c r="GJ88" s="224"/>
      <c r="GK88" s="224"/>
      <c r="GL88" s="224"/>
      <c r="GM88" s="224"/>
      <c r="GN88" s="224"/>
      <c r="GO88" s="224"/>
      <c r="GP88" s="224"/>
      <c r="GQ88" s="224"/>
      <c r="GR88" s="224"/>
      <c r="GS88" s="224"/>
      <c r="GT88" s="224"/>
      <c r="GU88" s="224"/>
      <c r="GV88" s="224"/>
      <c r="GW88" s="224"/>
      <c r="GX88" s="224"/>
      <c r="GY88" s="224"/>
      <c r="GZ88" s="224"/>
      <c r="HA88" s="224"/>
      <c r="HB88" s="224"/>
      <c r="HC88" s="224"/>
      <c r="HD88" s="224"/>
      <c r="HE88" s="224"/>
      <c r="HF88" s="224"/>
      <c r="HG88" s="224"/>
      <c r="HH88" s="224"/>
      <c r="HI88" s="224"/>
      <c r="HJ88" s="224"/>
      <c r="HK88" s="224"/>
      <c r="HL88" s="224"/>
      <c r="HM88" s="224"/>
      <c r="HN88" s="224"/>
      <c r="HO88" s="224"/>
      <c r="HP88" s="224"/>
      <c r="HQ88" s="224"/>
      <c r="HR88" s="224"/>
      <c r="HS88" s="224"/>
      <c r="HT88" s="224"/>
      <c r="HU88" s="224"/>
      <c r="HV88" s="224"/>
      <c r="HW88" s="224"/>
      <c r="HX88" s="224"/>
      <c r="HY88" s="224"/>
      <c r="HZ88" s="224"/>
      <c r="IA88" s="224"/>
      <c r="IB88" s="224"/>
      <c r="IC88" s="224"/>
      <c r="ID88" s="224"/>
      <c r="IE88" s="224"/>
      <c r="IF88" s="224"/>
      <c r="IG88" s="224"/>
      <c r="IH88" s="224"/>
      <c r="II88" s="224"/>
      <c r="IJ88" s="224"/>
      <c r="IK88" s="224"/>
      <c r="IL88" s="224"/>
      <c r="IM88" s="224"/>
      <c r="IN88" s="224"/>
      <c r="IO88" s="224"/>
      <c r="IP88" s="224"/>
      <c r="IQ88" s="224"/>
      <c r="IR88" s="224"/>
      <c r="IS88" s="224"/>
    </row>
    <row r="89" spans="1:253" s="40" customFormat="1" ht="54" hidden="1">
      <c r="A89" s="239" t="s">
        <v>306</v>
      </c>
      <c r="B89" s="255" t="s">
        <v>307</v>
      </c>
      <c r="C89" s="207"/>
      <c r="D89" s="233">
        <f>+D90</f>
        <v>0</v>
      </c>
      <c r="E89" s="233">
        <f>+E90</f>
        <v>0</v>
      </c>
      <c r="F89" s="233">
        <f>+F90</f>
        <v>0</v>
      </c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  <c r="CV89" s="224"/>
      <c r="CW89" s="224"/>
      <c r="CX89" s="224"/>
      <c r="CY89" s="224"/>
      <c r="CZ89" s="224"/>
      <c r="DA89" s="224"/>
      <c r="DB89" s="224"/>
      <c r="DC89" s="224"/>
      <c r="DD89" s="224"/>
      <c r="DE89" s="224"/>
      <c r="DF89" s="224"/>
      <c r="DG89" s="224"/>
      <c r="DH89" s="224"/>
      <c r="DI89" s="224"/>
      <c r="DJ89" s="224"/>
      <c r="DK89" s="224"/>
      <c r="DL89" s="224"/>
      <c r="DM89" s="224"/>
      <c r="DN89" s="224"/>
      <c r="DO89" s="224"/>
      <c r="DP89" s="224"/>
      <c r="DQ89" s="224"/>
      <c r="DR89" s="224"/>
      <c r="DS89" s="224"/>
      <c r="DT89" s="224"/>
      <c r="DU89" s="224"/>
      <c r="DV89" s="224"/>
      <c r="DW89" s="224"/>
      <c r="DX89" s="224"/>
      <c r="DY89" s="224"/>
      <c r="DZ89" s="224"/>
      <c r="EA89" s="224"/>
      <c r="EB89" s="224"/>
      <c r="EC89" s="224"/>
      <c r="ED89" s="224"/>
      <c r="EE89" s="224"/>
      <c r="EF89" s="224"/>
      <c r="EG89" s="224"/>
      <c r="EH89" s="224"/>
      <c r="EI89" s="224"/>
      <c r="EJ89" s="224"/>
      <c r="EK89" s="224"/>
      <c r="EL89" s="224"/>
      <c r="EM89" s="224"/>
      <c r="EN89" s="224"/>
      <c r="EO89" s="224"/>
      <c r="EP89" s="224"/>
      <c r="EQ89" s="224"/>
      <c r="ER89" s="224"/>
      <c r="ES89" s="224"/>
      <c r="ET89" s="224"/>
      <c r="EU89" s="224"/>
      <c r="EV89" s="224"/>
      <c r="EW89" s="224"/>
      <c r="EX89" s="224"/>
      <c r="EY89" s="224"/>
      <c r="EZ89" s="224"/>
      <c r="FA89" s="224"/>
      <c r="FB89" s="224"/>
      <c r="FC89" s="224"/>
      <c r="FD89" s="224"/>
      <c r="FE89" s="224"/>
      <c r="FF89" s="224"/>
      <c r="FG89" s="224"/>
      <c r="FH89" s="224"/>
      <c r="FI89" s="224"/>
      <c r="FJ89" s="224"/>
      <c r="FK89" s="224"/>
      <c r="FL89" s="224"/>
      <c r="FM89" s="224"/>
      <c r="FN89" s="224"/>
      <c r="FO89" s="224"/>
      <c r="FP89" s="224"/>
      <c r="FQ89" s="224"/>
      <c r="FR89" s="224"/>
      <c r="FS89" s="224"/>
      <c r="FT89" s="224"/>
      <c r="FU89" s="224"/>
      <c r="FV89" s="224"/>
      <c r="FW89" s="224"/>
      <c r="FX89" s="224"/>
      <c r="FY89" s="224"/>
      <c r="FZ89" s="224"/>
      <c r="GA89" s="224"/>
      <c r="GB89" s="224"/>
      <c r="GC89" s="224"/>
      <c r="GD89" s="224"/>
      <c r="GE89" s="224"/>
      <c r="GF89" s="224"/>
      <c r="GG89" s="224"/>
      <c r="GH89" s="224"/>
      <c r="GI89" s="224"/>
      <c r="GJ89" s="224"/>
      <c r="GK89" s="224"/>
      <c r="GL89" s="224"/>
      <c r="GM89" s="224"/>
      <c r="GN89" s="224"/>
      <c r="GO89" s="224"/>
      <c r="GP89" s="224"/>
      <c r="GQ89" s="224"/>
      <c r="GR89" s="224"/>
      <c r="GS89" s="224"/>
      <c r="GT89" s="224"/>
      <c r="GU89" s="224"/>
      <c r="GV89" s="224"/>
      <c r="GW89" s="224"/>
      <c r="GX89" s="224"/>
      <c r="GY89" s="224"/>
      <c r="GZ89" s="224"/>
      <c r="HA89" s="224"/>
      <c r="HB89" s="224"/>
      <c r="HC89" s="224"/>
      <c r="HD89" s="224"/>
      <c r="HE89" s="224"/>
      <c r="HF89" s="224"/>
      <c r="HG89" s="224"/>
      <c r="HH89" s="224"/>
      <c r="HI89" s="224"/>
      <c r="HJ89" s="224"/>
      <c r="HK89" s="224"/>
      <c r="HL89" s="224"/>
      <c r="HM89" s="224"/>
      <c r="HN89" s="224"/>
      <c r="HO89" s="224"/>
      <c r="HP89" s="224"/>
      <c r="HQ89" s="224"/>
      <c r="HR89" s="224"/>
      <c r="HS89" s="224"/>
      <c r="HT89" s="224"/>
      <c r="HU89" s="224"/>
      <c r="HV89" s="224"/>
      <c r="HW89" s="224"/>
      <c r="HX89" s="224"/>
      <c r="HY89" s="224"/>
      <c r="HZ89" s="224"/>
      <c r="IA89" s="224"/>
      <c r="IB89" s="224"/>
      <c r="IC89" s="224"/>
      <c r="ID89" s="224"/>
      <c r="IE89" s="224"/>
      <c r="IF89" s="224"/>
      <c r="IG89" s="224"/>
      <c r="IH89" s="224"/>
      <c r="II89" s="224"/>
      <c r="IJ89" s="224"/>
      <c r="IK89" s="224"/>
      <c r="IL89" s="224"/>
      <c r="IM89" s="224"/>
      <c r="IN89" s="224"/>
      <c r="IO89" s="224"/>
      <c r="IP89" s="224"/>
      <c r="IQ89" s="224"/>
      <c r="IR89" s="224"/>
      <c r="IS89" s="224"/>
    </row>
    <row r="90" spans="1:253" s="41" customFormat="1" ht="36.75" hidden="1" customHeight="1">
      <c r="A90" s="204" t="s">
        <v>32</v>
      </c>
      <c r="B90" s="264" t="s">
        <v>307</v>
      </c>
      <c r="C90" s="207" t="s">
        <v>33</v>
      </c>
      <c r="D90" s="233">
        <v>0</v>
      </c>
      <c r="E90" s="233">
        <v>0</v>
      </c>
      <c r="F90" s="233">
        <v>0</v>
      </c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  <c r="CV90" s="224"/>
      <c r="CW90" s="224"/>
      <c r="CX90" s="224"/>
      <c r="CY90" s="224"/>
      <c r="CZ90" s="224"/>
      <c r="DA90" s="224"/>
      <c r="DB90" s="224"/>
      <c r="DC90" s="224"/>
      <c r="DD90" s="224"/>
      <c r="DE90" s="224"/>
      <c r="DF90" s="224"/>
      <c r="DG90" s="224"/>
      <c r="DH90" s="224"/>
      <c r="DI90" s="224"/>
      <c r="DJ90" s="224"/>
      <c r="DK90" s="224"/>
      <c r="DL90" s="224"/>
      <c r="DM90" s="224"/>
      <c r="DN90" s="224"/>
      <c r="DO90" s="224"/>
      <c r="DP90" s="224"/>
      <c r="DQ90" s="224"/>
      <c r="DR90" s="224"/>
      <c r="DS90" s="224"/>
      <c r="DT90" s="224"/>
      <c r="DU90" s="224"/>
      <c r="DV90" s="224"/>
      <c r="DW90" s="224"/>
      <c r="DX90" s="224"/>
      <c r="DY90" s="224"/>
      <c r="DZ90" s="224"/>
      <c r="EA90" s="224"/>
      <c r="EB90" s="224"/>
      <c r="EC90" s="224"/>
      <c r="ED90" s="224"/>
      <c r="EE90" s="224"/>
      <c r="EF90" s="224"/>
      <c r="EG90" s="224"/>
      <c r="EH90" s="224"/>
      <c r="EI90" s="224"/>
      <c r="EJ90" s="224"/>
      <c r="EK90" s="224"/>
      <c r="EL90" s="224"/>
      <c r="EM90" s="224"/>
      <c r="EN90" s="224"/>
      <c r="EO90" s="224"/>
      <c r="EP90" s="224"/>
      <c r="EQ90" s="224"/>
      <c r="ER90" s="224"/>
      <c r="ES90" s="224"/>
      <c r="ET90" s="224"/>
      <c r="EU90" s="224"/>
      <c r="EV90" s="224"/>
      <c r="EW90" s="224"/>
      <c r="EX90" s="224"/>
      <c r="EY90" s="224"/>
      <c r="EZ90" s="224"/>
      <c r="FA90" s="224"/>
      <c r="FB90" s="224"/>
      <c r="FC90" s="224"/>
      <c r="FD90" s="224"/>
      <c r="FE90" s="224"/>
      <c r="FF90" s="224"/>
      <c r="FG90" s="224"/>
      <c r="FH90" s="224"/>
      <c r="FI90" s="224"/>
      <c r="FJ90" s="224"/>
      <c r="FK90" s="224"/>
      <c r="FL90" s="224"/>
      <c r="FM90" s="224"/>
      <c r="FN90" s="224"/>
      <c r="FO90" s="224"/>
      <c r="FP90" s="224"/>
      <c r="FQ90" s="224"/>
      <c r="FR90" s="224"/>
      <c r="FS90" s="224"/>
      <c r="FT90" s="224"/>
      <c r="FU90" s="224"/>
      <c r="FV90" s="224"/>
      <c r="FW90" s="224"/>
      <c r="FX90" s="224"/>
      <c r="FY90" s="224"/>
      <c r="FZ90" s="224"/>
      <c r="GA90" s="224"/>
      <c r="GB90" s="224"/>
      <c r="GC90" s="224"/>
      <c r="GD90" s="224"/>
      <c r="GE90" s="224"/>
      <c r="GF90" s="224"/>
      <c r="GG90" s="224"/>
      <c r="GH90" s="224"/>
      <c r="GI90" s="224"/>
      <c r="GJ90" s="224"/>
      <c r="GK90" s="224"/>
      <c r="GL90" s="224"/>
      <c r="GM90" s="224"/>
      <c r="GN90" s="224"/>
      <c r="GO90" s="224"/>
      <c r="GP90" s="224"/>
      <c r="GQ90" s="224"/>
      <c r="GR90" s="224"/>
      <c r="GS90" s="224"/>
      <c r="GT90" s="224"/>
      <c r="GU90" s="224"/>
      <c r="GV90" s="224"/>
      <c r="GW90" s="224"/>
      <c r="GX90" s="224"/>
      <c r="GY90" s="224"/>
      <c r="GZ90" s="224"/>
      <c r="HA90" s="224"/>
      <c r="HB90" s="224"/>
      <c r="HC90" s="224"/>
      <c r="HD90" s="224"/>
      <c r="HE90" s="224"/>
      <c r="HF90" s="224"/>
      <c r="HG90" s="224"/>
      <c r="HH90" s="224"/>
      <c r="HI90" s="224"/>
      <c r="HJ90" s="224"/>
      <c r="HK90" s="224"/>
      <c r="HL90" s="224"/>
      <c r="HM90" s="224"/>
      <c r="HN90" s="224"/>
      <c r="HO90" s="224"/>
      <c r="HP90" s="224"/>
      <c r="HQ90" s="224"/>
      <c r="HR90" s="224"/>
      <c r="HS90" s="224"/>
      <c r="HT90" s="224"/>
      <c r="HU90" s="224"/>
      <c r="HV90" s="224"/>
      <c r="HW90" s="224"/>
      <c r="HX90" s="224"/>
      <c r="HY90" s="224"/>
      <c r="HZ90" s="224"/>
      <c r="IA90" s="224"/>
      <c r="IB90" s="224"/>
      <c r="IC90" s="224"/>
      <c r="ID90" s="224"/>
      <c r="IE90" s="224"/>
      <c r="IF90" s="224"/>
      <c r="IG90" s="224"/>
      <c r="IH90" s="224"/>
      <c r="II90" s="224"/>
      <c r="IJ90" s="224"/>
      <c r="IK90" s="224"/>
      <c r="IL90" s="224"/>
      <c r="IM90" s="224"/>
      <c r="IN90" s="224"/>
      <c r="IO90" s="224"/>
      <c r="IP90" s="224"/>
      <c r="IQ90" s="224"/>
      <c r="IR90" s="224"/>
      <c r="IS90" s="224"/>
    </row>
    <row r="91" spans="1:253" s="41" customFormat="1" ht="54" hidden="1">
      <c r="A91" s="204" t="s">
        <v>308</v>
      </c>
      <c r="B91" s="262" t="s">
        <v>309</v>
      </c>
      <c r="C91" s="207"/>
      <c r="D91" s="233">
        <f>+D92</f>
        <v>0</v>
      </c>
      <c r="E91" s="233">
        <f>+E92</f>
        <v>0</v>
      </c>
      <c r="F91" s="233">
        <f>+F92</f>
        <v>0</v>
      </c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  <c r="CV91" s="224"/>
      <c r="CW91" s="224"/>
      <c r="CX91" s="224"/>
      <c r="CY91" s="224"/>
      <c r="CZ91" s="224"/>
      <c r="DA91" s="224"/>
      <c r="DB91" s="224"/>
      <c r="DC91" s="224"/>
      <c r="DD91" s="224"/>
      <c r="DE91" s="224"/>
      <c r="DF91" s="224"/>
      <c r="DG91" s="224"/>
      <c r="DH91" s="224"/>
      <c r="DI91" s="224"/>
      <c r="DJ91" s="224"/>
      <c r="DK91" s="224"/>
      <c r="DL91" s="224"/>
      <c r="DM91" s="224"/>
      <c r="DN91" s="224"/>
      <c r="DO91" s="224"/>
      <c r="DP91" s="224"/>
      <c r="DQ91" s="224"/>
      <c r="DR91" s="224"/>
      <c r="DS91" s="224"/>
      <c r="DT91" s="224"/>
      <c r="DU91" s="224"/>
      <c r="DV91" s="224"/>
      <c r="DW91" s="224"/>
      <c r="DX91" s="224"/>
      <c r="DY91" s="224"/>
      <c r="DZ91" s="224"/>
      <c r="EA91" s="224"/>
      <c r="EB91" s="224"/>
      <c r="EC91" s="224"/>
      <c r="ED91" s="224"/>
      <c r="EE91" s="224"/>
      <c r="EF91" s="224"/>
      <c r="EG91" s="224"/>
      <c r="EH91" s="224"/>
      <c r="EI91" s="224"/>
      <c r="EJ91" s="224"/>
      <c r="EK91" s="224"/>
      <c r="EL91" s="224"/>
      <c r="EM91" s="224"/>
      <c r="EN91" s="224"/>
      <c r="EO91" s="224"/>
      <c r="EP91" s="224"/>
      <c r="EQ91" s="224"/>
      <c r="ER91" s="224"/>
      <c r="ES91" s="224"/>
      <c r="ET91" s="224"/>
      <c r="EU91" s="224"/>
      <c r="EV91" s="224"/>
      <c r="EW91" s="224"/>
      <c r="EX91" s="224"/>
      <c r="EY91" s="224"/>
      <c r="EZ91" s="224"/>
      <c r="FA91" s="224"/>
      <c r="FB91" s="224"/>
      <c r="FC91" s="224"/>
      <c r="FD91" s="224"/>
      <c r="FE91" s="224"/>
      <c r="FF91" s="224"/>
      <c r="FG91" s="224"/>
      <c r="FH91" s="224"/>
      <c r="FI91" s="224"/>
      <c r="FJ91" s="224"/>
      <c r="FK91" s="224"/>
      <c r="FL91" s="224"/>
      <c r="FM91" s="224"/>
      <c r="FN91" s="224"/>
      <c r="FO91" s="224"/>
      <c r="FP91" s="224"/>
      <c r="FQ91" s="224"/>
      <c r="FR91" s="224"/>
      <c r="FS91" s="224"/>
      <c r="FT91" s="224"/>
      <c r="FU91" s="224"/>
      <c r="FV91" s="224"/>
      <c r="FW91" s="224"/>
      <c r="FX91" s="224"/>
      <c r="FY91" s="224"/>
      <c r="FZ91" s="224"/>
      <c r="GA91" s="224"/>
      <c r="GB91" s="224"/>
      <c r="GC91" s="224"/>
      <c r="GD91" s="224"/>
      <c r="GE91" s="224"/>
      <c r="GF91" s="224"/>
      <c r="GG91" s="224"/>
      <c r="GH91" s="224"/>
      <c r="GI91" s="224"/>
      <c r="GJ91" s="224"/>
      <c r="GK91" s="224"/>
      <c r="GL91" s="224"/>
      <c r="GM91" s="224"/>
      <c r="GN91" s="224"/>
      <c r="GO91" s="224"/>
      <c r="GP91" s="224"/>
      <c r="GQ91" s="224"/>
      <c r="GR91" s="224"/>
      <c r="GS91" s="224"/>
      <c r="GT91" s="224"/>
      <c r="GU91" s="224"/>
      <c r="GV91" s="224"/>
      <c r="GW91" s="224"/>
      <c r="GX91" s="224"/>
      <c r="GY91" s="224"/>
      <c r="GZ91" s="224"/>
      <c r="HA91" s="224"/>
      <c r="HB91" s="224"/>
      <c r="HC91" s="224"/>
      <c r="HD91" s="224"/>
      <c r="HE91" s="224"/>
      <c r="HF91" s="224"/>
      <c r="HG91" s="224"/>
      <c r="HH91" s="224"/>
      <c r="HI91" s="224"/>
      <c r="HJ91" s="224"/>
      <c r="HK91" s="224"/>
      <c r="HL91" s="224"/>
      <c r="HM91" s="224"/>
      <c r="HN91" s="224"/>
      <c r="HO91" s="224"/>
      <c r="HP91" s="224"/>
      <c r="HQ91" s="224"/>
      <c r="HR91" s="224"/>
      <c r="HS91" s="224"/>
      <c r="HT91" s="224"/>
      <c r="HU91" s="224"/>
      <c r="HV91" s="224"/>
      <c r="HW91" s="224"/>
      <c r="HX91" s="224"/>
      <c r="HY91" s="224"/>
      <c r="HZ91" s="224"/>
      <c r="IA91" s="224"/>
      <c r="IB91" s="224"/>
      <c r="IC91" s="224"/>
      <c r="ID91" s="224"/>
      <c r="IE91" s="224"/>
      <c r="IF91" s="224"/>
      <c r="IG91" s="224"/>
      <c r="IH91" s="224"/>
      <c r="II91" s="224"/>
      <c r="IJ91" s="224"/>
      <c r="IK91" s="224"/>
      <c r="IL91" s="224"/>
      <c r="IM91" s="224"/>
      <c r="IN91" s="224"/>
      <c r="IO91" s="224"/>
      <c r="IP91" s="224"/>
      <c r="IQ91" s="224"/>
      <c r="IR91" s="224"/>
      <c r="IS91" s="224"/>
    </row>
    <row r="92" spans="1:253" s="224" customFormat="1" hidden="1">
      <c r="A92" s="204" t="s">
        <v>32</v>
      </c>
      <c r="B92" s="262" t="s">
        <v>309</v>
      </c>
      <c r="C92" s="207" t="s">
        <v>33</v>
      </c>
      <c r="D92" s="233"/>
      <c r="E92" s="233"/>
      <c r="F92" s="233"/>
    </row>
    <row r="93" spans="1:253" s="40" customFormat="1" ht="69.599999999999994">
      <c r="A93" s="295" t="s">
        <v>362</v>
      </c>
      <c r="B93" s="236" t="s">
        <v>64</v>
      </c>
      <c r="C93" s="207"/>
      <c r="D93" s="233">
        <f t="shared" ref="D93:F95" si="2">D94</f>
        <v>501540</v>
      </c>
      <c r="E93" s="233">
        <f t="shared" si="2"/>
        <v>1500</v>
      </c>
      <c r="F93" s="233">
        <f t="shared" si="2"/>
        <v>1500</v>
      </c>
    </row>
    <row r="94" spans="1:253" s="40" customFormat="1" ht="72">
      <c r="A94" s="242" t="s">
        <v>363</v>
      </c>
      <c r="B94" s="236" t="s">
        <v>65</v>
      </c>
      <c r="C94" s="207"/>
      <c r="D94" s="233">
        <f t="shared" si="2"/>
        <v>501540</v>
      </c>
      <c r="E94" s="233">
        <f t="shared" si="2"/>
        <v>1500</v>
      </c>
      <c r="F94" s="233">
        <f t="shared" si="2"/>
        <v>1500</v>
      </c>
    </row>
    <row r="95" spans="1:253" s="40" customFormat="1" ht="72">
      <c r="A95" s="229" t="s">
        <v>66</v>
      </c>
      <c r="B95" s="236" t="s">
        <v>67</v>
      </c>
      <c r="C95" s="207"/>
      <c r="D95" s="233">
        <f t="shared" si="2"/>
        <v>501540</v>
      </c>
      <c r="E95" s="233">
        <f t="shared" si="2"/>
        <v>1500</v>
      </c>
      <c r="F95" s="233">
        <f t="shared" si="2"/>
        <v>1500</v>
      </c>
    </row>
    <row r="96" spans="1:253" s="40" customFormat="1">
      <c r="A96" s="239" t="s">
        <v>68</v>
      </c>
      <c r="B96" s="236" t="s">
        <v>69</v>
      </c>
      <c r="C96" s="51"/>
      <c r="D96" s="247">
        <f>D97+D98</f>
        <v>501540</v>
      </c>
      <c r="E96" s="247">
        <f>E97+E98</f>
        <v>1500</v>
      </c>
      <c r="F96" s="247">
        <f>F97+F98</f>
        <v>1500</v>
      </c>
      <c r="IL96" s="41"/>
      <c r="IM96" s="41"/>
      <c r="IN96" s="41"/>
      <c r="IO96" s="41"/>
      <c r="IP96" s="41"/>
      <c r="IQ96" s="41"/>
      <c r="IR96" s="41"/>
      <c r="IS96" s="41"/>
    </row>
    <row r="97" spans="1:253" s="40" customFormat="1">
      <c r="A97" s="204" t="s">
        <v>32</v>
      </c>
      <c r="B97" s="236" t="s">
        <v>69</v>
      </c>
      <c r="C97" s="207" t="s">
        <v>33</v>
      </c>
      <c r="D97" s="233">
        <v>501540</v>
      </c>
      <c r="E97" s="233">
        <v>1500</v>
      </c>
      <c r="F97" s="233">
        <v>1500</v>
      </c>
      <c r="IL97" s="41"/>
      <c r="IM97" s="41"/>
      <c r="IN97" s="41"/>
      <c r="IO97" s="41"/>
      <c r="IP97" s="41"/>
      <c r="IQ97" s="41"/>
      <c r="IR97" s="41"/>
      <c r="IS97" s="41"/>
    </row>
    <row r="98" spans="1:253" s="40" customFormat="1" ht="34.5" hidden="1" customHeight="1">
      <c r="A98" s="204" t="s">
        <v>34</v>
      </c>
      <c r="B98" s="236" t="s">
        <v>69</v>
      </c>
      <c r="C98" s="207" t="s">
        <v>35</v>
      </c>
      <c r="D98" s="233">
        <v>0</v>
      </c>
      <c r="E98" s="233">
        <v>0</v>
      </c>
      <c r="F98" s="233">
        <v>0</v>
      </c>
      <c r="IL98" s="41"/>
      <c r="IM98" s="41"/>
      <c r="IN98" s="41"/>
      <c r="IO98" s="41"/>
      <c r="IP98" s="41"/>
      <c r="IQ98" s="41"/>
      <c r="IR98" s="41"/>
      <c r="IS98" s="41"/>
    </row>
    <row r="99" spans="1:253" s="40" customFormat="1" ht="87">
      <c r="A99" s="296" t="s">
        <v>367</v>
      </c>
      <c r="B99" s="249" t="s">
        <v>145</v>
      </c>
      <c r="C99" s="207"/>
      <c r="D99" s="233">
        <f>D100</f>
        <v>2325559.06</v>
      </c>
      <c r="E99" s="233">
        <f>E100</f>
        <v>1305330</v>
      </c>
      <c r="F99" s="233">
        <f>F100</f>
        <v>1715506</v>
      </c>
    </row>
    <row r="100" spans="1:253" s="40" customFormat="1" ht="72">
      <c r="A100" s="263" t="s">
        <v>123</v>
      </c>
      <c r="B100" s="236" t="s">
        <v>124</v>
      </c>
      <c r="C100" s="207"/>
      <c r="D100" s="233">
        <f>D101+D112</f>
        <v>2325559.06</v>
      </c>
      <c r="E100" s="233">
        <f>E101+E112</f>
        <v>1305330</v>
      </c>
      <c r="F100" s="233">
        <f>F101+F112</f>
        <v>1715506</v>
      </c>
    </row>
    <row r="101" spans="1:253" s="40" customFormat="1" ht="36">
      <c r="A101" s="244" t="s">
        <v>125</v>
      </c>
      <c r="B101" s="236" t="s">
        <v>126</v>
      </c>
      <c r="C101" s="207"/>
      <c r="D101" s="233">
        <f>D103+D105+D107+D109+D111</f>
        <v>2325559.06</v>
      </c>
      <c r="E101" s="233">
        <f>E103+E105+E107+E109+E111</f>
        <v>1305330</v>
      </c>
      <c r="F101" s="233">
        <f>F103+F105+F107+F109+F111</f>
        <v>1715506</v>
      </c>
    </row>
    <row r="102" spans="1:253" s="40" customFormat="1" ht="36" hidden="1">
      <c r="A102" s="42" t="s">
        <v>127</v>
      </c>
      <c r="B102" s="238" t="s">
        <v>128</v>
      </c>
      <c r="C102" s="207"/>
      <c r="D102" s="233"/>
      <c r="E102" s="233"/>
      <c r="F102" s="233"/>
    </row>
    <row r="103" spans="1:253" s="40" customFormat="1" ht="36" hidden="1">
      <c r="A103" s="227" t="s">
        <v>129</v>
      </c>
      <c r="B103" s="238" t="s">
        <v>128</v>
      </c>
      <c r="C103" s="207" t="s">
        <v>130</v>
      </c>
      <c r="D103" s="233">
        <v>0</v>
      </c>
      <c r="E103" s="233"/>
      <c r="F103" s="233"/>
    </row>
    <row r="104" spans="1:253" s="40" customFormat="1" ht="36" hidden="1">
      <c r="A104" s="42" t="s">
        <v>127</v>
      </c>
      <c r="B104" s="238" t="s">
        <v>128</v>
      </c>
      <c r="C104" s="207"/>
      <c r="D104" s="233">
        <f>D105</f>
        <v>0</v>
      </c>
      <c r="E104" s="233"/>
      <c r="F104" s="233"/>
    </row>
    <row r="105" spans="1:253" s="40" customFormat="1" ht="36" hidden="1">
      <c r="A105" s="204" t="s">
        <v>82</v>
      </c>
      <c r="B105" s="238" t="s">
        <v>128</v>
      </c>
      <c r="C105" s="207" t="s">
        <v>33</v>
      </c>
      <c r="D105" s="233"/>
      <c r="E105" s="233"/>
      <c r="F105" s="233"/>
    </row>
    <row r="106" spans="1:253" s="40" customFormat="1" ht="54" hidden="1">
      <c r="A106" s="204" t="s">
        <v>131</v>
      </c>
      <c r="B106" s="238" t="s">
        <v>132</v>
      </c>
      <c r="C106" s="207"/>
      <c r="D106" s="233">
        <f>D107</f>
        <v>0</v>
      </c>
      <c r="E106" s="233"/>
      <c r="F106" s="233"/>
    </row>
    <row r="107" spans="1:253" s="40" customFormat="1" ht="36" hidden="1">
      <c r="A107" s="227" t="s">
        <v>129</v>
      </c>
      <c r="B107" s="238" t="s">
        <v>132</v>
      </c>
      <c r="C107" s="207" t="s">
        <v>130</v>
      </c>
      <c r="D107" s="233">
        <v>0</v>
      </c>
      <c r="E107" s="233"/>
      <c r="F107" s="233"/>
    </row>
    <row r="108" spans="1:253" s="40" customFormat="1" ht="54" hidden="1">
      <c r="A108" s="204" t="s">
        <v>131</v>
      </c>
      <c r="B108" s="238" t="s">
        <v>132</v>
      </c>
      <c r="C108" s="207"/>
      <c r="D108" s="233">
        <f>D109</f>
        <v>0</v>
      </c>
      <c r="E108" s="233"/>
      <c r="F108" s="233"/>
    </row>
    <row r="109" spans="1:253" s="40" customFormat="1" hidden="1">
      <c r="A109" s="204" t="s">
        <v>32</v>
      </c>
      <c r="B109" s="238" t="s">
        <v>132</v>
      </c>
      <c r="C109" s="207" t="s">
        <v>33</v>
      </c>
      <c r="D109" s="233"/>
      <c r="E109" s="233"/>
      <c r="F109" s="233"/>
    </row>
    <row r="110" spans="1:253" s="40" customFormat="1">
      <c r="A110" s="366" t="s">
        <v>422</v>
      </c>
      <c r="B110" s="365" t="s">
        <v>421</v>
      </c>
      <c r="C110" s="207"/>
      <c r="D110" s="233">
        <f>D111</f>
        <v>2325559.06</v>
      </c>
      <c r="E110" s="233">
        <f>E111</f>
        <v>1305330</v>
      </c>
      <c r="F110" s="233">
        <f>F111</f>
        <v>1715506</v>
      </c>
    </row>
    <row r="111" spans="1:253" s="40" customFormat="1" ht="36">
      <c r="A111" s="204" t="s">
        <v>82</v>
      </c>
      <c r="B111" s="365" t="s">
        <v>421</v>
      </c>
      <c r="C111" s="207" t="s">
        <v>33</v>
      </c>
      <c r="D111" s="151">
        <v>2325559.06</v>
      </c>
      <c r="E111" s="151">
        <v>1305330</v>
      </c>
      <c r="F111" s="151">
        <v>1715506</v>
      </c>
    </row>
    <row r="112" spans="1:253" s="40" customFormat="1" ht="36" hidden="1">
      <c r="A112" s="232" t="s">
        <v>147</v>
      </c>
      <c r="B112" s="236" t="s">
        <v>148</v>
      </c>
      <c r="C112" s="207"/>
      <c r="D112" s="233">
        <f t="shared" ref="D112:F113" si="3">D113</f>
        <v>0</v>
      </c>
      <c r="E112" s="233">
        <f t="shared" si="3"/>
        <v>0</v>
      </c>
      <c r="F112" s="233">
        <f t="shared" si="3"/>
        <v>0</v>
      </c>
    </row>
    <row r="113" spans="1:253" s="40" customFormat="1" ht="36" hidden="1">
      <c r="A113" s="229" t="s">
        <v>149</v>
      </c>
      <c r="B113" s="236" t="s">
        <v>148</v>
      </c>
      <c r="C113" s="207"/>
      <c r="D113" s="233">
        <f t="shared" si="3"/>
        <v>0</v>
      </c>
      <c r="E113" s="233">
        <f t="shared" si="3"/>
        <v>0</v>
      </c>
      <c r="F113" s="233">
        <f t="shared" si="3"/>
        <v>0</v>
      </c>
    </row>
    <row r="114" spans="1:253" s="40" customFormat="1" ht="36" hidden="1">
      <c r="A114" s="204" t="s">
        <v>82</v>
      </c>
      <c r="B114" s="236" t="s">
        <v>150</v>
      </c>
      <c r="C114" s="207" t="s">
        <v>33</v>
      </c>
      <c r="D114" s="233">
        <v>0</v>
      </c>
      <c r="E114" s="233">
        <v>0</v>
      </c>
      <c r="F114" s="233">
        <v>0</v>
      </c>
    </row>
    <row r="115" spans="1:253" s="40" customFormat="1" ht="69.599999999999994">
      <c r="A115" s="296" t="s">
        <v>365</v>
      </c>
      <c r="B115" s="236" t="s">
        <v>113</v>
      </c>
      <c r="C115" s="206"/>
      <c r="D115" s="233">
        <f>+D116</f>
        <v>1000</v>
      </c>
      <c r="E115" s="233">
        <f>+E116</f>
        <v>1000</v>
      </c>
      <c r="F115" s="233">
        <f>F116</f>
        <v>1000</v>
      </c>
    </row>
    <row r="116" spans="1:253" s="40" customFormat="1" ht="90">
      <c r="A116" s="263" t="s">
        <v>374</v>
      </c>
      <c r="B116" s="236" t="s">
        <v>115</v>
      </c>
      <c r="C116" s="206"/>
      <c r="D116" s="233">
        <f>D117</f>
        <v>1000</v>
      </c>
      <c r="E116" s="233">
        <f>E117</f>
        <v>1000</v>
      </c>
      <c r="F116" s="233">
        <f>F117</f>
        <v>1000</v>
      </c>
    </row>
    <row r="117" spans="1:253" s="40" customFormat="1" ht="36">
      <c r="A117" s="263" t="s">
        <v>116</v>
      </c>
      <c r="B117" s="236" t="s">
        <v>117</v>
      </c>
      <c r="C117" s="206"/>
      <c r="D117" s="233">
        <f>D118</f>
        <v>1000</v>
      </c>
      <c r="E117" s="233">
        <f>E118</f>
        <v>1000</v>
      </c>
      <c r="F117" s="233">
        <f>F118</f>
        <v>1000</v>
      </c>
    </row>
    <row r="118" spans="1:253" s="40" customFormat="1" ht="36">
      <c r="A118" s="244" t="s">
        <v>118</v>
      </c>
      <c r="B118" s="262" t="s">
        <v>119</v>
      </c>
      <c r="C118" s="207"/>
      <c r="D118" s="233">
        <f>D119+D121+D123+D120</f>
        <v>1000</v>
      </c>
      <c r="E118" s="233">
        <f>E119</f>
        <v>1000</v>
      </c>
      <c r="F118" s="233">
        <f>F119</f>
        <v>1000</v>
      </c>
    </row>
    <row r="119" spans="1:253" s="40" customFormat="1">
      <c r="A119" s="204" t="s">
        <v>32</v>
      </c>
      <c r="B119" s="262" t="s">
        <v>119</v>
      </c>
      <c r="C119" s="207" t="s">
        <v>33</v>
      </c>
      <c r="D119" s="152">
        <v>1000</v>
      </c>
      <c r="E119" s="152">
        <v>1000</v>
      </c>
      <c r="F119" s="152">
        <v>1000</v>
      </c>
    </row>
    <row r="120" spans="1:253" s="259" customFormat="1">
      <c r="A120" s="177" t="s">
        <v>287</v>
      </c>
      <c r="B120" s="262" t="s">
        <v>119</v>
      </c>
      <c r="C120" s="174" t="s">
        <v>288</v>
      </c>
      <c r="D120" s="208">
        <v>0</v>
      </c>
      <c r="E120" s="208">
        <v>0</v>
      </c>
      <c r="F120" s="209">
        <v>0</v>
      </c>
    </row>
    <row r="121" spans="1:253" s="259" customFormat="1" ht="72" hidden="1">
      <c r="A121" s="170" t="s">
        <v>337</v>
      </c>
      <c r="B121" s="173" t="s">
        <v>338</v>
      </c>
      <c r="C121" s="174"/>
      <c r="D121" s="261">
        <f>D122</f>
        <v>0</v>
      </c>
      <c r="E121" s="261">
        <f>E122</f>
        <v>0</v>
      </c>
      <c r="F121" s="261">
        <f>F122</f>
        <v>0</v>
      </c>
    </row>
    <row r="122" spans="1:253" s="259" customFormat="1" hidden="1">
      <c r="A122" s="177" t="s">
        <v>287</v>
      </c>
      <c r="B122" s="173" t="s">
        <v>338</v>
      </c>
      <c r="C122" s="174" t="s">
        <v>288</v>
      </c>
      <c r="D122" s="261">
        <v>0</v>
      </c>
      <c r="E122" s="261">
        <v>0</v>
      </c>
      <c r="F122" s="260">
        <v>0</v>
      </c>
    </row>
    <row r="123" spans="1:253" s="259" customFormat="1" ht="54" hidden="1">
      <c r="A123" s="170" t="s">
        <v>339</v>
      </c>
      <c r="B123" s="173" t="s">
        <v>340</v>
      </c>
      <c r="C123" s="174"/>
      <c r="D123" s="261">
        <f>D124</f>
        <v>0</v>
      </c>
      <c r="E123" s="261">
        <f>E124</f>
        <v>0</v>
      </c>
      <c r="F123" s="261">
        <f>F124</f>
        <v>0</v>
      </c>
    </row>
    <row r="124" spans="1:253" s="259" customFormat="1" hidden="1">
      <c r="A124" s="177" t="s">
        <v>287</v>
      </c>
      <c r="B124" s="173" t="s">
        <v>340</v>
      </c>
      <c r="C124" s="174" t="s">
        <v>288</v>
      </c>
      <c r="D124" s="261">
        <v>0</v>
      </c>
      <c r="E124" s="261">
        <v>0</v>
      </c>
      <c r="F124" s="260">
        <v>0</v>
      </c>
    </row>
    <row r="125" spans="1:253" s="40" customFormat="1" ht="69.599999999999994">
      <c r="A125" s="295" t="s">
        <v>364</v>
      </c>
      <c r="B125" s="236" t="s">
        <v>96</v>
      </c>
      <c r="C125" s="207"/>
      <c r="D125" s="233">
        <f>D126+D130</f>
        <v>38500</v>
      </c>
      <c r="E125" s="233">
        <f>E126+E130</f>
        <v>3000</v>
      </c>
      <c r="F125" s="233">
        <f>F126+F130</f>
        <v>3000</v>
      </c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  <c r="DR125" s="49"/>
      <c r="DS125" s="49"/>
      <c r="DT125" s="49"/>
      <c r="DU125" s="49"/>
      <c r="DV125" s="49"/>
      <c r="DW125" s="49"/>
      <c r="DX125" s="49"/>
      <c r="DY125" s="49"/>
      <c r="DZ125" s="49"/>
      <c r="EA125" s="49"/>
      <c r="EB125" s="49"/>
      <c r="EC125" s="49"/>
      <c r="ED125" s="49"/>
      <c r="EE125" s="49"/>
      <c r="EF125" s="49"/>
      <c r="EG125" s="49"/>
      <c r="EH125" s="49"/>
      <c r="EI125" s="49"/>
      <c r="EJ125" s="49"/>
      <c r="EK125" s="49"/>
      <c r="EL125" s="49"/>
      <c r="EM125" s="49"/>
      <c r="EN125" s="49"/>
      <c r="EO125" s="49"/>
      <c r="EP125" s="49"/>
      <c r="EQ125" s="49"/>
      <c r="ER125" s="49"/>
      <c r="ES125" s="49"/>
      <c r="ET125" s="49"/>
      <c r="EU125" s="49"/>
      <c r="EV125" s="49"/>
      <c r="EW125" s="49"/>
      <c r="EX125" s="49"/>
      <c r="EY125" s="49"/>
      <c r="EZ125" s="49"/>
      <c r="FA125" s="49"/>
      <c r="FB125" s="49"/>
      <c r="FC125" s="49"/>
      <c r="FD125" s="49"/>
      <c r="FE125" s="49"/>
      <c r="FF125" s="49"/>
      <c r="FG125" s="49"/>
      <c r="FH125" s="49"/>
      <c r="FI125" s="49"/>
      <c r="FJ125" s="49"/>
      <c r="FK125" s="49"/>
      <c r="FL125" s="49"/>
      <c r="FM125" s="49"/>
      <c r="FN125" s="49"/>
      <c r="FO125" s="49"/>
      <c r="FP125" s="49"/>
      <c r="FQ125" s="49"/>
      <c r="FR125" s="49"/>
      <c r="FS125" s="49"/>
      <c r="FT125" s="49"/>
      <c r="FU125" s="49"/>
      <c r="FV125" s="49"/>
      <c r="FW125" s="49"/>
      <c r="FX125" s="49"/>
      <c r="FY125" s="49"/>
      <c r="FZ125" s="49"/>
      <c r="GA125" s="49"/>
      <c r="GB125" s="49"/>
      <c r="GC125" s="49"/>
      <c r="GD125" s="49"/>
      <c r="GE125" s="49"/>
      <c r="GF125" s="49"/>
      <c r="GG125" s="49"/>
      <c r="GH125" s="49"/>
      <c r="GI125" s="49"/>
      <c r="GJ125" s="49"/>
      <c r="GK125" s="49"/>
      <c r="GL125" s="49"/>
      <c r="GM125" s="49"/>
      <c r="GN125" s="49"/>
      <c r="GO125" s="49"/>
      <c r="GP125" s="49"/>
      <c r="GQ125" s="49"/>
      <c r="GR125" s="49"/>
      <c r="GS125" s="49"/>
      <c r="GT125" s="49"/>
      <c r="GU125" s="49"/>
      <c r="GV125" s="49"/>
      <c r="GW125" s="49"/>
      <c r="GX125" s="49"/>
      <c r="GY125" s="49"/>
      <c r="GZ125" s="49"/>
      <c r="HA125" s="49"/>
      <c r="HB125" s="49"/>
      <c r="HC125" s="49"/>
      <c r="HD125" s="49"/>
      <c r="HE125" s="49"/>
      <c r="HF125" s="49"/>
      <c r="HG125" s="49"/>
      <c r="HH125" s="49"/>
      <c r="HI125" s="49"/>
      <c r="HJ125" s="49"/>
      <c r="HK125" s="49"/>
      <c r="HL125" s="49"/>
      <c r="HM125" s="49"/>
      <c r="HN125" s="49"/>
      <c r="HO125" s="49"/>
      <c r="HP125" s="49"/>
      <c r="HQ125" s="49"/>
      <c r="HR125" s="49"/>
      <c r="HS125" s="49"/>
      <c r="HT125" s="49"/>
      <c r="HU125" s="49"/>
      <c r="HV125" s="49"/>
      <c r="HW125" s="49"/>
      <c r="HX125" s="49"/>
      <c r="HY125" s="49"/>
      <c r="HZ125" s="49"/>
      <c r="IA125" s="49"/>
      <c r="IB125" s="49"/>
      <c r="IC125" s="49"/>
      <c r="ID125" s="49"/>
      <c r="IE125" s="49"/>
      <c r="IF125" s="49"/>
      <c r="IG125" s="49"/>
      <c r="IH125" s="49"/>
      <c r="II125" s="49"/>
      <c r="IJ125" s="49"/>
      <c r="IK125" s="49"/>
      <c r="IL125" s="49"/>
      <c r="IM125" s="49"/>
      <c r="IN125" s="49"/>
      <c r="IO125" s="49"/>
      <c r="IP125" s="49"/>
      <c r="IQ125" s="49"/>
      <c r="IR125" s="49"/>
      <c r="IS125" s="49"/>
    </row>
    <row r="126" spans="1:253" s="40" customFormat="1" ht="108">
      <c r="A126" s="258" t="s">
        <v>106</v>
      </c>
      <c r="B126" s="236" t="s">
        <v>107</v>
      </c>
      <c r="C126" s="207"/>
      <c r="D126" s="233">
        <f t="shared" ref="D126:F127" si="4">D127</f>
        <v>2500</v>
      </c>
      <c r="E126" s="233">
        <f t="shared" si="4"/>
        <v>1000</v>
      </c>
      <c r="F126" s="233">
        <f t="shared" si="4"/>
        <v>1000</v>
      </c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49"/>
      <c r="DC126" s="49"/>
      <c r="DD126" s="49"/>
      <c r="DE126" s="4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  <c r="DR126" s="49"/>
      <c r="DS126" s="49"/>
      <c r="DT126" s="49"/>
      <c r="DU126" s="49"/>
      <c r="DV126" s="49"/>
      <c r="DW126" s="49"/>
      <c r="DX126" s="49"/>
      <c r="DY126" s="49"/>
      <c r="DZ126" s="49"/>
      <c r="EA126" s="49"/>
      <c r="EB126" s="49"/>
      <c r="EC126" s="49"/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49"/>
      <c r="ES126" s="49"/>
      <c r="ET126" s="49"/>
      <c r="EU126" s="49"/>
      <c r="EV126" s="49"/>
      <c r="EW126" s="49"/>
      <c r="EX126" s="49"/>
      <c r="EY126" s="49"/>
      <c r="EZ126" s="49"/>
      <c r="FA126" s="49"/>
      <c r="FB126" s="49"/>
      <c r="FC126" s="49"/>
      <c r="FD126" s="49"/>
      <c r="FE126" s="49"/>
      <c r="FF126" s="49"/>
      <c r="FG126" s="49"/>
      <c r="FH126" s="49"/>
      <c r="FI126" s="49"/>
      <c r="FJ126" s="49"/>
      <c r="FK126" s="49"/>
      <c r="FL126" s="49"/>
      <c r="FM126" s="49"/>
      <c r="FN126" s="49"/>
      <c r="FO126" s="49"/>
      <c r="FP126" s="49"/>
      <c r="FQ126" s="49"/>
      <c r="FR126" s="49"/>
      <c r="FS126" s="49"/>
      <c r="FT126" s="49"/>
      <c r="FU126" s="49"/>
      <c r="FV126" s="49"/>
      <c r="FW126" s="49"/>
      <c r="FX126" s="49"/>
      <c r="FY126" s="49"/>
      <c r="FZ126" s="49"/>
      <c r="GA126" s="49"/>
      <c r="GB126" s="49"/>
      <c r="GC126" s="49"/>
      <c r="GD126" s="49"/>
      <c r="GE126" s="49"/>
      <c r="GF126" s="49"/>
      <c r="GG126" s="49"/>
      <c r="GH126" s="49"/>
      <c r="GI126" s="49"/>
      <c r="GJ126" s="49"/>
      <c r="GK126" s="49"/>
      <c r="GL126" s="49"/>
      <c r="GM126" s="49"/>
      <c r="GN126" s="49"/>
      <c r="GO126" s="49"/>
      <c r="GP126" s="49"/>
      <c r="GQ126" s="49"/>
      <c r="GR126" s="49"/>
      <c r="GS126" s="49"/>
      <c r="GT126" s="49"/>
      <c r="GU126" s="49"/>
      <c r="GV126" s="49"/>
      <c r="GW126" s="49"/>
      <c r="GX126" s="49"/>
      <c r="GY126" s="49"/>
      <c r="GZ126" s="49"/>
      <c r="HA126" s="49"/>
      <c r="HB126" s="49"/>
      <c r="HC126" s="49"/>
      <c r="HD126" s="49"/>
      <c r="HE126" s="49"/>
      <c r="HF126" s="49"/>
      <c r="HG126" s="49"/>
      <c r="HH126" s="49"/>
      <c r="HI126" s="49"/>
      <c r="HJ126" s="49"/>
      <c r="HK126" s="49"/>
      <c r="HL126" s="49"/>
      <c r="HM126" s="49"/>
      <c r="HN126" s="49"/>
      <c r="HO126" s="49"/>
      <c r="HP126" s="49"/>
      <c r="HQ126" s="49"/>
      <c r="HR126" s="49"/>
      <c r="HS126" s="49"/>
      <c r="HT126" s="49"/>
      <c r="HU126" s="49"/>
      <c r="HV126" s="49"/>
      <c r="HW126" s="49"/>
      <c r="HX126" s="49"/>
      <c r="HY126" s="49"/>
      <c r="HZ126" s="49"/>
      <c r="IA126" s="49"/>
      <c r="IB126" s="49"/>
      <c r="IC126" s="49"/>
      <c r="ID126" s="49"/>
      <c r="IE126" s="49"/>
      <c r="IF126" s="49"/>
      <c r="IG126" s="49"/>
      <c r="IH126" s="49"/>
      <c r="II126" s="49"/>
      <c r="IJ126" s="49"/>
      <c r="IK126" s="49"/>
      <c r="IL126" s="49"/>
      <c r="IM126" s="49"/>
      <c r="IN126" s="49"/>
      <c r="IO126" s="49"/>
      <c r="IP126" s="49"/>
      <c r="IQ126" s="49"/>
      <c r="IR126" s="49"/>
      <c r="IS126" s="49"/>
    </row>
    <row r="127" spans="1:253" s="40" customFormat="1" ht="36">
      <c r="A127" s="232" t="s">
        <v>108</v>
      </c>
      <c r="B127" s="236" t="s">
        <v>109</v>
      </c>
      <c r="C127" s="207"/>
      <c r="D127" s="233">
        <f t="shared" si="4"/>
        <v>2500</v>
      </c>
      <c r="E127" s="233">
        <f t="shared" si="4"/>
        <v>1000</v>
      </c>
      <c r="F127" s="233">
        <f t="shared" si="4"/>
        <v>1000</v>
      </c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  <c r="DR127" s="49"/>
      <c r="DS127" s="49"/>
      <c r="DT127" s="49"/>
      <c r="DU127" s="49"/>
      <c r="DV127" s="49"/>
      <c r="DW127" s="49"/>
      <c r="DX127" s="49"/>
      <c r="DY127" s="49"/>
      <c r="DZ127" s="49"/>
      <c r="EA127" s="49"/>
      <c r="EB127" s="49"/>
      <c r="EC127" s="49"/>
      <c r="ED127" s="49"/>
      <c r="EE127" s="49"/>
      <c r="EF127" s="49"/>
      <c r="EG127" s="49"/>
      <c r="EH127" s="49"/>
      <c r="EI127" s="49"/>
      <c r="EJ127" s="49"/>
      <c r="EK127" s="49"/>
      <c r="EL127" s="49"/>
      <c r="EM127" s="49"/>
      <c r="EN127" s="49"/>
      <c r="EO127" s="49"/>
      <c r="EP127" s="49"/>
      <c r="EQ127" s="49"/>
      <c r="ER127" s="49"/>
      <c r="ES127" s="49"/>
      <c r="ET127" s="49"/>
      <c r="EU127" s="49"/>
      <c r="EV127" s="49"/>
      <c r="EW127" s="49"/>
      <c r="EX127" s="49"/>
      <c r="EY127" s="49"/>
      <c r="EZ127" s="49"/>
      <c r="FA127" s="49"/>
      <c r="FB127" s="49"/>
      <c r="FC127" s="49"/>
      <c r="FD127" s="49"/>
      <c r="FE127" s="49"/>
      <c r="FF127" s="49"/>
      <c r="FG127" s="49"/>
      <c r="FH127" s="49"/>
      <c r="FI127" s="49"/>
      <c r="FJ127" s="49"/>
      <c r="FK127" s="49"/>
      <c r="FL127" s="49"/>
      <c r="FM127" s="49"/>
      <c r="FN127" s="49"/>
      <c r="FO127" s="49"/>
      <c r="FP127" s="49"/>
      <c r="FQ127" s="49"/>
      <c r="FR127" s="49"/>
      <c r="FS127" s="49"/>
      <c r="FT127" s="49"/>
      <c r="FU127" s="49"/>
      <c r="FV127" s="49"/>
      <c r="FW127" s="49"/>
      <c r="FX127" s="49"/>
      <c r="FY127" s="49"/>
      <c r="FZ127" s="49"/>
      <c r="GA127" s="49"/>
      <c r="GB127" s="49"/>
      <c r="GC127" s="49"/>
      <c r="GD127" s="49"/>
      <c r="GE127" s="49"/>
      <c r="GF127" s="49"/>
      <c r="GG127" s="49"/>
      <c r="GH127" s="49"/>
      <c r="GI127" s="49"/>
      <c r="GJ127" s="49"/>
      <c r="GK127" s="49"/>
      <c r="GL127" s="49"/>
      <c r="GM127" s="49"/>
      <c r="GN127" s="49"/>
      <c r="GO127" s="49"/>
      <c r="GP127" s="49"/>
      <c r="GQ127" s="49"/>
      <c r="GR127" s="49"/>
      <c r="GS127" s="49"/>
      <c r="GT127" s="49"/>
      <c r="GU127" s="49"/>
      <c r="GV127" s="49"/>
      <c r="GW127" s="49"/>
      <c r="GX127" s="49"/>
      <c r="GY127" s="49"/>
      <c r="GZ127" s="49"/>
      <c r="HA127" s="49"/>
      <c r="HB127" s="49"/>
      <c r="HC127" s="49"/>
      <c r="HD127" s="49"/>
      <c r="HE127" s="49"/>
      <c r="HF127" s="49"/>
      <c r="HG127" s="49"/>
      <c r="HH127" s="49"/>
      <c r="HI127" s="49"/>
      <c r="HJ127" s="49"/>
      <c r="HK127" s="49"/>
      <c r="HL127" s="49"/>
      <c r="HM127" s="49"/>
      <c r="HN127" s="49"/>
      <c r="HO127" s="49"/>
      <c r="HP127" s="49"/>
      <c r="HQ127" s="49"/>
      <c r="HR127" s="49"/>
      <c r="HS127" s="49"/>
      <c r="HT127" s="49"/>
      <c r="HU127" s="49"/>
      <c r="HV127" s="49"/>
      <c r="HW127" s="49"/>
      <c r="HX127" s="49"/>
      <c r="HY127" s="49"/>
      <c r="HZ127" s="49"/>
      <c r="IA127" s="49"/>
      <c r="IB127" s="49"/>
      <c r="IC127" s="49"/>
      <c r="ID127" s="49"/>
      <c r="IE127" s="49"/>
      <c r="IF127" s="49"/>
      <c r="IG127" s="49"/>
      <c r="IH127" s="49"/>
      <c r="II127" s="49"/>
      <c r="IJ127" s="49"/>
      <c r="IK127" s="49"/>
      <c r="IL127" s="49"/>
      <c r="IM127" s="49"/>
      <c r="IN127" s="49"/>
      <c r="IO127" s="49"/>
      <c r="IP127" s="49"/>
      <c r="IQ127" s="49"/>
      <c r="IR127" s="49"/>
      <c r="IS127" s="49"/>
    </row>
    <row r="128" spans="1:253" s="40" customFormat="1" ht="36">
      <c r="A128" s="248" t="s">
        <v>110</v>
      </c>
      <c r="B128" s="236" t="s">
        <v>111</v>
      </c>
      <c r="C128" s="207"/>
      <c r="D128" s="233">
        <f>+D129</f>
        <v>2500</v>
      </c>
      <c r="E128" s="233">
        <f>+E129</f>
        <v>1000</v>
      </c>
      <c r="F128" s="233">
        <f>F129</f>
        <v>1000</v>
      </c>
    </row>
    <row r="129" spans="1:253" s="224" customFormat="1">
      <c r="A129" s="257" t="s">
        <v>32</v>
      </c>
      <c r="B129" s="255" t="s">
        <v>111</v>
      </c>
      <c r="C129" s="207" t="s">
        <v>33</v>
      </c>
      <c r="D129" s="233">
        <v>2500</v>
      </c>
      <c r="E129" s="233">
        <v>1000</v>
      </c>
      <c r="F129" s="233">
        <v>1000</v>
      </c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  <c r="II129" s="40"/>
      <c r="IJ129" s="40"/>
      <c r="IK129" s="40"/>
      <c r="IL129" s="40"/>
      <c r="IM129" s="40"/>
      <c r="IN129" s="40"/>
      <c r="IO129" s="40"/>
      <c r="IP129" s="40"/>
      <c r="IQ129" s="40"/>
      <c r="IR129" s="40"/>
      <c r="IS129" s="40"/>
    </row>
    <row r="130" spans="1:253" s="41" customFormat="1" ht="90">
      <c r="A130" s="242" t="s">
        <v>97</v>
      </c>
      <c r="B130" s="255" t="s">
        <v>98</v>
      </c>
      <c r="C130" s="207"/>
      <c r="D130" s="233">
        <f t="shared" ref="D130:F131" si="5">D131</f>
        <v>36000</v>
      </c>
      <c r="E130" s="233">
        <f t="shared" si="5"/>
        <v>2000</v>
      </c>
      <c r="F130" s="233">
        <f t="shared" si="5"/>
        <v>2000</v>
      </c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49"/>
      <c r="CW130" s="49"/>
      <c r="CX130" s="49"/>
      <c r="CY130" s="49"/>
      <c r="CZ130" s="49"/>
      <c r="DA130" s="49"/>
      <c r="DB130" s="49"/>
      <c r="DC130" s="49"/>
      <c r="DD130" s="49"/>
      <c r="DE130" s="49"/>
      <c r="DF130" s="49"/>
      <c r="DG130" s="49"/>
      <c r="DH130" s="49"/>
      <c r="DI130" s="49"/>
      <c r="DJ130" s="49"/>
      <c r="DK130" s="49"/>
      <c r="DL130" s="49"/>
      <c r="DM130" s="49"/>
      <c r="DN130" s="49"/>
      <c r="DO130" s="49"/>
      <c r="DP130" s="49"/>
      <c r="DQ130" s="49"/>
      <c r="DR130" s="49"/>
      <c r="DS130" s="49"/>
      <c r="DT130" s="49"/>
      <c r="DU130" s="49"/>
      <c r="DV130" s="49"/>
      <c r="DW130" s="49"/>
      <c r="DX130" s="49"/>
      <c r="DY130" s="49"/>
      <c r="DZ130" s="49"/>
      <c r="EA130" s="49"/>
      <c r="EB130" s="49"/>
      <c r="EC130" s="49"/>
      <c r="ED130" s="49"/>
      <c r="EE130" s="49"/>
      <c r="EF130" s="49"/>
      <c r="EG130" s="49"/>
      <c r="EH130" s="49"/>
      <c r="EI130" s="49"/>
      <c r="EJ130" s="49"/>
      <c r="EK130" s="49"/>
      <c r="EL130" s="49"/>
      <c r="EM130" s="49"/>
      <c r="EN130" s="49"/>
      <c r="EO130" s="49"/>
      <c r="EP130" s="49"/>
      <c r="EQ130" s="49"/>
      <c r="ER130" s="49"/>
      <c r="ES130" s="49"/>
      <c r="ET130" s="49"/>
      <c r="EU130" s="49"/>
      <c r="EV130" s="49"/>
      <c r="EW130" s="49"/>
      <c r="EX130" s="49"/>
      <c r="EY130" s="49"/>
      <c r="EZ130" s="49"/>
      <c r="FA130" s="49"/>
      <c r="FB130" s="49"/>
      <c r="FC130" s="49"/>
      <c r="FD130" s="49"/>
      <c r="FE130" s="49"/>
      <c r="FF130" s="49"/>
      <c r="FG130" s="49"/>
      <c r="FH130" s="49"/>
      <c r="FI130" s="49"/>
      <c r="FJ130" s="49"/>
      <c r="FK130" s="49"/>
      <c r="FL130" s="49"/>
      <c r="FM130" s="49"/>
      <c r="FN130" s="49"/>
      <c r="FO130" s="49"/>
      <c r="FP130" s="49"/>
      <c r="FQ130" s="49"/>
      <c r="FR130" s="49"/>
      <c r="FS130" s="49"/>
      <c r="FT130" s="49"/>
      <c r="FU130" s="49"/>
      <c r="FV130" s="49"/>
      <c r="FW130" s="49"/>
      <c r="FX130" s="49"/>
      <c r="FY130" s="49"/>
      <c r="FZ130" s="49"/>
      <c r="GA130" s="49"/>
      <c r="GB130" s="49"/>
      <c r="GC130" s="49"/>
      <c r="GD130" s="49"/>
      <c r="GE130" s="49"/>
      <c r="GF130" s="49"/>
      <c r="GG130" s="49"/>
      <c r="GH130" s="49"/>
      <c r="GI130" s="49"/>
      <c r="GJ130" s="49"/>
      <c r="GK130" s="49"/>
      <c r="GL130" s="49"/>
      <c r="GM130" s="49"/>
      <c r="GN130" s="49"/>
      <c r="GO130" s="49"/>
      <c r="GP130" s="49"/>
      <c r="GQ130" s="49"/>
      <c r="GR130" s="49"/>
      <c r="GS130" s="49"/>
      <c r="GT130" s="49"/>
      <c r="GU130" s="49"/>
      <c r="GV130" s="49"/>
      <c r="GW130" s="49"/>
      <c r="GX130" s="49"/>
      <c r="GY130" s="49"/>
      <c r="GZ130" s="49"/>
      <c r="HA130" s="49"/>
      <c r="HB130" s="49"/>
      <c r="HC130" s="49"/>
      <c r="HD130" s="49"/>
      <c r="HE130" s="49"/>
      <c r="HF130" s="49"/>
      <c r="HG130" s="49"/>
      <c r="HH130" s="49"/>
      <c r="HI130" s="49"/>
      <c r="HJ130" s="49"/>
      <c r="HK130" s="49"/>
      <c r="HL130" s="49"/>
      <c r="HM130" s="49"/>
      <c r="HN130" s="49"/>
      <c r="HO130" s="49"/>
      <c r="HP130" s="49"/>
      <c r="HQ130" s="49"/>
      <c r="HR130" s="49"/>
      <c r="HS130" s="49"/>
      <c r="HT130" s="49"/>
      <c r="HU130" s="49"/>
      <c r="HV130" s="49"/>
      <c r="HW130" s="49"/>
      <c r="HX130" s="49"/>
      <c r="HY130" s="49"/>
      <c r="HZ130" s="49"/>
      <c r="IA130" s="49"/>
      <c r="IB130" s="49"/>
      <c r="IC130" s="49"/>
      <c r="ID130" s="49"/>
      <c r="IE130" s="49"/>
      <c r="IF130" s="49"/>
      <c r="IG130" s="49"/>
      <c r="IH130" s="49"/>
      <c r="II130" s="49"/>
      <c r="IJ130" s="49"/>
      <c r="IK130" s="49"/>
      <c r="IL130" s="49"/>
      <c r="IM130" s="49"/>
      <c r="IN130" s="49"/>
      <c r="IO130" s="49"/>
      <c r="IP130" s="49"/>
      <c r="IQ130" s="49"/>
      <c r="IR130" s="49"/>
      <c r="IS130" s="49"/>
    </row>
    <row r="131" spans="1:253" s="41" customFormat="1" ht="54">
      <c r="A131" s="232" t="s">
        <v>99</v>
      </c>
      <c r="B131" s="255" t="s">
        <v>100</v>
      </c>
      <c r="C131" s="207"/>
      <c r="D131" s="233">
        <f t="shared" si="5"/>
        <v>36000</v>
      </c>
      <c r="E131" s="233">
        <f t="shared" si="5"/>
        <v>2000</v>
      </c>
      <c r="F131" s="233">
        <f t="shared" si="5"/>
        <v>2000</v>
      </c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49"/>
      <c r="DS131" s="49"/>
      <c r="DT131" s="49"/>
      <c r="DU131" s="49"/>
      <c r="DV131" s="49"/>
      <c r="DW131" s="49"/>
      <c r="DX131" s="49"/>
      <c r="DY131" s="49"/>
      <c r="DZ131" s="49"/>
      <c r="EA131" s="49"/>
      <c r="EB131" s="49"/>
      <c r="EC131" s="49"/>
      <c r="ED131" s="49"/>
      <c r="EE131" s="49"/>
      <c r="EF131" s="49"/>
      <c r="EG131" s="49"/>
      <c r="EH131" s="49"/>
      <c r="EI131" s="49"/>
      <c r="EJ131" s="49"/>
      <c r="EK131" s="49"/>
      <c r="EL131" s="49"/>
      <c r="EM131" s="49"/>
      <c r="EN131" s="49"/>
      <c r="EO131" s="49"/>
      <c r="EP131" s="49"/>
      <c r="EQ131" s="49"/>
      <c r="ER131" s="49"/>
      <c r="ES131" s="49"/>
      <c r="ET131" s="49"/>
      <c r="EU131" s="49"/>
      <c r="EV131" s="49"/>
      <c r="EW131" s="49"/>
      <c r="EX131" s="49"/>
      <c r="EY131" s="49"/>
      <c r="EZ131" s="49"/>
      <c r="FA131" s="49"/>
      <c r="FB131" s="49"/>
      <c r="FC131" s="49"/>
      <c r="FD131" s="49"/>
      <c r="FE131" s="49"/>
      <c r="FF131" s="49"/>
      <c r="FG131" s="49"/>
      <c r="FH131" s="49"/>
      <c r="FI131" s="49"/>
      <c r="FJ131" s="49"/>
      <c r="FK131" s="49"/>
      <c r="FL131" s="49"/>
      <c r="FM131" s="49"/>
      <c r="FN131" s="49"/>
      <c r="FO131" s="49"/>
      <c r="FP131" s="49"/>
      <c r="FQ131" s="49"/>
      <c r="FR131" s="49"/>
      <c r="FS131" s="49"/>
      <c r="FT131" s="49"/>
      <c r="FU131" s="49"/>
      <c r="FV131" s="49"/>
      <c r="FW131" s="49"/>
      <c r="FX131" s="49"/>
      <c r="FY131" s="49"/>
      <c r="FZ131" s="49"/>
      <c r="GA131" s="49"/>
      <c r="GB131" s="49"/>
      <c r="GC131" s="49"/>
      <c r="GD131" s="49"/>
      <c r="GE131" s="49"/>
      <c r="GF131" s="49"/>
      <c r="GG131" s="49"/>
      <c r="GH131" s="49"/>
      <c r="GI131" s="49"/>
      <c r="GJ131" s="49"/>
      <c r="GK131" s="49"/>
      <c r="GL131" s="49"/>
      <c r="GM131" s="49"/>
      <c r="GN131" s="49"/>
      <c r="GO131" s="49"/>
      <c r="GP131" s="49"/>
      <c r="GQ131" s="49"/>
      <c r="GR131" s="49"/>
      <c r="GS131" s="49"/>
      <c r="GT131" s="49"/>
      <c r="GU131" s="49"/>
      <c r="GV131" s="49"/>
      <c r="GW131" s="49"/>
      <c r="GX131" s="49"/>
      <c r="GY131" s="49"/>
      <c r="GZ131" s="49"/>
      <c r="HA131" s="49"/>
      <c r="HB131" s="49"/>
      <c r="HC131" s="49"/>
      <c r="HD131" s="49"/>
      <c r="HE131" s="49"/>
      <c r="HF131" s="49"/>
      <c r="HG131" s="49"/>
      <c r="HH131" s="49"/>
      <c r="HI131" s="49"/>
      <c r="HJ131" s="49"/>
      <c r="HK131" s="49"/>
      <c r="HL131" s="49"/>
      <c r="HM131" s="49"/>
      <c r="HN131" s="49"/>
      <c r="HO131" s="49"/>
      <c r="HP131" s="49"/>
      <c r="HQ131" s="49"/>
      <c r="HR131" s="49"/>
      <c r="HS131" s="49"/>
      <c r="HT131" s="49"/>
      <c r="HU131" s="49"/>
      <c r="HV131" s="49"/>
      <c r="HW131" s="49"/>
      <c r="HX131" s="49"/>
      <c r="HY131" s="49"/>
      <c r="HZ131" s="49"/>
      <c r="IA131" s="49"/>
      <c r="IB131" s="49"/>
      <c r="IC131" s="49"/>
      <c r="ID131" s="49"/>
      <c r="IE131" s="49"/>
      <c r="IF131" s="49"/>
      <c r="IG131" s="49"/>
      <c r="IH131" s="49"/>
      <c r="II131" s="49"/>
      <c r="IJ131" s="49"/>
      <c r="IK131" s="49"/>
      <c r="IL131" s="49"/>
      <c r="IM131" s="49"/>
      <c r="IN131" s="49"/>
      <c r="IO131" s="49"/>
      <c r="IP131" s="49"/>
      <c r="IQ131" s="49"/>
      <c r="IR131" s="49"/>
      <c r="IS131" s="49"/>
    </row>
    <row r="132" spans="1:253" s="41" customFormat="1" ht="54">
      <c r="A132" s="256" t="s">
        <v>102</v>
      </c>
      <c r="B132" s="255" t="s">
        <v>103</v>
      </c>
      <c r="C132" s="207"/>
      <c r="D132" s="233">
        <f>+D133</f>
        <v>36000</v>
      </c>
      <c r="E132" s="233">
        <f>+E133</f>
        <v>2000</v>
      </c>
      <c r="F132" s="233">
        <f>+F133</f>
        <v>2000</v>
      </c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49"/>
      <c r="CO132" s="49"/>
      <c r="CP132" s="49"/>
      <c r="CQ132" s="49"/>
      <c r="CR132" s="49"/>
      <c r="CS132" s="49"/>
      <c r="CT132" s="49"/>
      <c r="CU132" s="49"/>
      <c r="CV132" s="49"/>
      <c r="CW132" s="49"/>
      <c r="CX132" s="49"/>
      <c r="CY132" s="49"/>
      <c r="CZ132" s="49"/>
      <c r="DA132" s="49"/>
      <c r="DB132" s="49"/>
      <c r="DC132" s="49"/>
      <c r="DD132" s="49"/>
      <c r="DE132" s="49"/>
      <c r="DF132" s="49"/>
      <c r="DG132" s="49"/>
      <c r="DH132" s="49"/>
      <c r="DI132" s="49"/>
      <c r="DJ132" s="49"/>
      <c r="DK132" s="49"/>
      <c r="DL132" s="49"/>
      <c r="DM132" s="49"/>
      <c r="DN132" s="49"/>
      <c r="DO132" s="49"/>
      <c r="DP132" s="49"/>
      <c r="DQ132" s="49"/>
      <c r="DR132" s="49"/>
      <c r="DS132" s="49"/>
      <c r="DT132" s="49"/>
      <c r="DU132" s="49"/>
      <c r="DV132" s="49"/>
      <c r="DW132" s="49"/>
      <c r="DX132" s="49"/>
      <c r="DY132" s="49"/>
      <c r="DZ132" s="49"/>
      <c r="EA132" s="49"/>
      <c r="EB132" s="49"/>
      <c r="EC132" s="49"/>
      <c r="ED132" s="49"/>
      <c r="EE132" s="49"/>
      <c r="EF132" s="49"/>
      <c r="EG132" s="49"/>
      <c r="EH132" s="49"/>
      <c r="EI132" s="49"/>
      <c r="EJ132" s="49"/>
      <c r="EK132" s="49"/>
      <c r="EL132" s="49"/>
      <c r="EM132" s="49"/>
      <c r="EN132" s="49"/>
      <c r="EO132" s="49"/>
      <c r="EP132" s="49"/>
      <c r="EQ132" s="49"/>
      <c r="ER132" s="49"/>
      <c r="ES132" s="49"/>
      <c r="ET132" s="49"/>
      <c r="EU132" s="49"/>
      <c r="EV132" s="49"/>
      <c r="EW132" s="49"/>
      <c r="EX132" s="49"/>
      <c r="EY132" s="49"/>
      <c r="EZ132" s="49"/>
      <c r="FA132" s="49"/>
      <c r="FB132" s="49"/>
      <c r="FC132" s="49"/>
      <c r="FD132" s="49"/>
      <c r="FE132" s="49"/>
      <c r="FF132" s="49"/>
      <c r="FG132" s="49"/>
      <c r="FH132" s="49"/>
      <c r="FI132" s="49"/>
      <c r="FJ132" s="49"/>
      <c r="FK132" s="49"/>
      <c r="FL132" s="49"/>
      <c r="FM132" s="49"/>
      <c r="FN132" s="49"/>
      <c r="FO132" s="49"/>
      <c r="FP132" s="49"/>
      <c r="FQ132" s="49"/>
      <c r="FR132" s="49"/>
      <c r="FS132" s="49"/>
      <c r="FT132" s="49"/>
      <c r="FU132" s="49"/>
      <c r="FV132" s="49"/>
      <c r="FW132" s="49"/>
      <c r="FX132" s="49"/>
      <c r="FY132" s="49"/>
      <c r="FZ132" s="49"/>
      <c r="GA132" s="49"/>
      <c r="GB132" s="49"/>
      <c r="GC132" s="49"/>
      <c r="GD132" s="49"/>
      <c r="GE132" s="49"/>
      <c r="GF132" s="49"/>
      <c r="GG132" s="49"/>
      <c r="GH132" s="49"/>
      <c r="GI132" s="49"/>
      <c r="GJ132" s="49"/>
      <c r="GK132" s="49"/>
      <c r="GL132" s="49"/>
      <c r="GM132" s="49"/>
      <c r="GN132" s="49"/>
      <c r="GO132" s="49"/>
      <c r="GP132" s="49"/>
      <c r="GQ132" s="49"/>
      <c r="GR132" s="49"/>
      <c r="GS132" s="49"/>
      <c r="GT132" s="49"/>
      <c r="GU132" s="49"/>
      <c r="GV132" s="49"/>
      <c r="GW132" s="49"/>
      <c r="GX132" s="49"/>
      <c r="GY132" s="49"/>
      <c r="GZ132" s="49"/>
      <c r="HA132" s="49"/>
      <c r="HB132" s="49"/>
      <c r="HC132" s="49"/>
      <c r="HD132" s="49"/>
      <c r="HE132" s="49"/>
      <c r="HF132" s="49"/>
      <c r="HG132" s="49"/>
      <c r="HH132" s="49"/>
      <c r="HI132" s="49"/>
      <c r="HJ132" s="49"/>
      <c r="HK132" s="49"/>
      <c r="HL132" s="49"/>
      <c r="HM132" s="49"/>
      <c r="HN132" s="49"/>
      <c r="HO132" s="49"/>
      <c r="HP132" s="49"/>
      <c r="HQ132" s="49"/>
      <c r="HR132" s="49"/>
      <c r="HS132" s="49"/>
      <c r="HT132" s="49"/>
      <c r="HU132" s="49"/>
      <c r="HV132" s="49"/>
      <c r="HW132" s="49"/>
      <c r="HX132" s="49"/>
      <c r="HY132" s="49"/>
      <c r="HZ132" s="49"/>
      <c r="IA132" s="49"/>
      <c r="IB132" s="49"/>
      <c r="IC132" s="49"/>
      <c r="ID132" s="49"/>
      <c r="IE132" s="49"/>
      <c r="IF132" s="49"/>
      <c r="IG132" s="49"/>
      <c r="IH132" s="49"/>
      <c r="II132" s="49"/>
      <c r="IJ132" s="49"/>
      <c r="IK132" s="49"/>
      <c r="IL132" s="49"/>
      <c r="IM132" s="49"/>
      <c r="IN132" s="49"/>
      <c r="IO132" s="49"/>
      <c r="IP132" s="49"/>
      <c r="IQ132" s="49"/>
      <c r="IR132" s="49"/>
      <c r="IS132" s="49"/>
    </row>
    <row r="133" spans="1:253" s="41" customFormat="1">
      <c r="A133" s="204" t="s">
        <v>32</v>
      </c>
      <c r="B133" s="236" t="s">
        <v>103</v>
      </c>
      <c r="C133" s="207" t="s">
        <v>33</v>
      </c>
      <c r="D133" s="233">
        <v>36000</v>
      </c>
      <c r="E133" s="233">
        <v>2000</v>
      </c>
      <c r="F133" s="233">
        <v>2000</v>
      </c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9"/>
      <c r="DA133" s="49"/>
      <c r="DB133" s="49"/>
      <c r="DC133" s="49"/>
      <c r="DD133" s="49"/>
      <c r="DE133" s="49"/>
      <c r="DF133" s="49"/>
      <c r="DG133" s="49"/>
      <c r="DH133" s="49"/>
      <c r="DI133" s="49"/>
      <c r="DJ133" s="49"/>
      <c r="DK133" s="49"/>
      <c r="DL133" s="49"/>
      <c r="DM133" s="49"/>
      <c r="DN133" s="49"/>
      <c r="DO133" s="49"/>
      <c r="DP133" s="49"/>
      <c r="DQ133" s="49"/>
      <c r="DR133" s="49"/>
      <c r="DS133" s="49"/>
      <c r="DT133" s="49"/>
      <c r="DU133" s="49"/>
      <c r="DV133" s="49"/>
      <c r="DW133" s="49"/>
      <c r="DX133" s="49"/>
      <c r="DY133" s="49"/>
      <c r="DZ133" s="49"/>
      <c r="EA133" s="49"/>
      <c r="EB133" s="49"/>
      <c r="EC133" s="49"/>
      <c r="ED133" s="49"/>
      <c r="EE133" s="49"/>
      <c r="EF133" s="49"/>
      <c r="EG133" s="49"/>
      <c r="EH133" s="49"/>
      <c r="EI133" s="49"/>
      <c r="EJ133" s="49"/>
      <c r="EK133" s="49"/>
      <c r="EL133" s="49"/>
      <c r="EM133" s="49"/>
      <c r="EN133" s="49"/>
      <c r="EO133" s="49"/>
      <c r="EP133" s="49"/>
      <c r="EQ133" s="49"/>
      <c r="ER133" s="49"/>
      <c r="ES133" s="49"/>
      <c r="ET133" s="49"/>
      <c r="EU133" s="49"/>
      <c r="EV133" s="49"/>
      <c r="EW133" s="49"/>
      <c r="EX133" s="49"/>
      <c r="EY133" s="49"/>
      <c r="EZ133" s="49"/>
      <c r="FA133" s="49"/>
      <c r="FB133" s="49"/>
      <c r="FC133" s="49"/>
      <c r="FD133" s="49"/>
      <c r="FE133" s="49"/>
      <c r="FF133" s="49"/>
      <c r="FG133" s="49"/>
      <c r="FH133" s="49"/>
      <c r="FI133" s="49"/>
      <c r="FJ133" s="49"/>
      <c r="FK133" s="49"/>
      <c r="FL133" s="49"/>
      <c r="FM133" s="49"/>
      <c r="FN133" s="49"/>
      <c r="FO133" s="49"/>
      <c r="FP133" s="49"/>
      <c r="FQ133" s="49"/>
      <c r="FR133" s="49"/>
      <c r="FS133" s="49"/>
      <c r="FT133" s="49"/>
      <c r="FU133" s="49"/>
      <c r="FV133" s="49"/>
      <c r="FW133" s="49"/>
      <c r="FX133" s="49"/>
      <c r="FY133" s="49"/>
      <c r="FZ133" s="49"/>
      <c r="GA133" s="49"/>
      <c r="GB133" s="49"/>
      <c r="GC133" s="49"/>
      <c r="GD133" s="49"/>
      <c r="GE133" s="49"/>
      <c r="GF133" s="49"/>
      <c r="GG133" s="49"/>
      <c r="GH133" s="49"/>
      <c r="GI133" s="49"/>
      <c r="GJ133" s="49"/>
      <c r="GK133" s="49"/>
      <c r="GL133" s="49"/>
      <c r="GM133" s="49"/>
      <c r="GN133" s="49"/>
      <c r="GO133" s="49"/>
      <c r="GP133" s="49"/>
      <c r="GQ133" s="49"/>
      <c r="GR133" s="49"/>
      <c r="GS133" s="49"/>
      <c r="GT133" s="49"/>
      <c r="GU133" s="49"/>
      <c r="GV133" s="49"/>
      <c r="GW133" s="49"/>
      <c r="GX133" s="49"/>
      <c r="GY133" s="49"/>
      <c r="GZ133" s="49"/>
      <c r="HA133" s="49"/>
      <c r="HB133" s="49"/>
      <c r="HC133" s="49"/>
      <c r="HD133" s="49"/>
      <c r="HE133" s="49"/>
      <c r="HF133" s="49"/>
      <c r="HG133" s="49"/>
      <c r="HH133" s="49"/>
      <c r="HI133" s="49"/>
      <c r="HJ133" s="49"/>
      <c r="HK133" s="49"/>
      <c r="HL133" s="49"/>
      <c r="HM133" s="49"/>
      <c r="HN133" s="49"/>
      <c r="HO133" s="49"/>
      <c r="HP133" s="49"/>
      <c r="HQ133" s="49"/>
      <c r="HR133" s="49"/>
      <c r="HS133" s="49"/>
      <c r="HT133" s="49"/>
      <c r="HU133" s="49"/>
      <c r="HV133" s="49"/>
      <c r="HW133" s="49"/>
      <c r="HX133" s="49"/>
      <c r="HY133" s="49"/>
      <c r="HZ133" s="49"/>
      <c r="IA133" s="49"/>
      <c r="IB133" s="49"/>
      <c r="IC133" s="49"/>
      <c r="ID133" s="49"/>
      <c r="IE133" s="49"/>
      <c r="IF133" s="49"/>
      <c r="IG133" s="49"/>
      <c r="IH133" s="49"/>
      <c r="II133" s="49"/>
      <c r="IJ133" s="49"/>
      <c r="IK133" s="49"/>
      <c r="IL133" s="49"/>
      <c r="IM133" s="49"/>
      <c r="IN133" s="49"/>
      <c r="IO133" s="49"/>
      <c r="IP133" s="49"/>
      <c r="IQ133" s="49"/>
      <c r="IR133" s="49"/>
      <c r="IS133" s="49"/>
    </row>
    <row r="134" spans="1:253" s="41" customFormat="1" ht="72" hidden="1">
      <c r="A134" s="242" t="s">
        <v>312</v>
      </c>
      <c r="B134" s="207" t="s">
        <v>313</v>
      </c>
      <c r="C134" s="207"/>
      <c r="D134" s="233">
        <f>D135</f>
        <v>0</v>
      </c>
      <c r="E134" s="233">
        <f>E135</f>
        <v>0</v>
      </c>
      <c r="F134" s="233">
        <f>F135</f>
        <v>0</v>
      </c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  <c r="CV134" s="224"/>
      <c r="CW134" s="224"/>
      <c r="CX134" s="224"/>
      <c r="CY134" s="224"/>
      <c r="CZ134" s="224"/>
      <c r="DA134" s="224"/>
      <c r="DB134" s="224"/>
      <c r="DC134" s="224"/>
      <c r="DD134" s="224"/>
      <c r="DE134" s="224"/>
      <c r="DF134" s="224"/>
      <c r="DG134" s="224"/>
      <c r="DH134" s="224"/>
      <c r="DI134" s="224"/>
      <c r="DJ134" s="224"/>
      <c r="DK134" s="224"/>
      <c r="DL134" s="224"/>
      <c r="DM134" s="224"/>
      <c r="DN134" s="224"/>
      <c r="DO134" s="224"/>
      <c r="DP134" s="224"/>
      <c r="DQ134" s="224"/>
      <c r="DR134" s="224"/>
      <c r="DS134" s="224"/>
      <c r="DT134" s="224"/>
      <c r="DU134" s="224"/>
      <c r="DV134" s="224"/>
      <c r="DW134" s="224"/>
      <c r="DX134" s="224"/>
      <c r="DY134" s="224"/>
      <c r="DZ134" s="224"/>
      <c r="EA134" s="224"/>
      <c r="EB134" s="224"/>
      <c r="EC134" s="224"/>
      <c r="ED134" s="224"/>
      <c r="EE134" s="224"/>
      <c r="EF134" s="224"/>
      <c r="EG134" s="224"/>
      <c r="EH134" s="224"/>
      <c r="EI134" s="224"/>
      <c r="EJ134" s="224"/>
      <c r="EK134" s="224"/>
      <c r="EL134" s="224"/>
      <c r="EM134" s="224"/>
      <c r="EN134" s="224"/>
      <c r="EO134" s="224"/>
      <c r="EP134" s="224"/>
      <c r="EQ134" s="224"/>
      <c r="ER134" s="224"/>
      <c r="ES134" s="224"/>
      <c r="ET134" s="224"/>
      <c r="EU134" s="224"/>
      <c r="EV134" s="224"/>
      <c r="EW134" s="224"/>
      <c r="EX134" s="224"/>
      <c r="EY134" s="224"/>
      <c r="EZ134" s="224"/>
      <c r="FA134" s="224"/>
      <c r="FB134" s="224"/>
      <c r="FC134" s="224"/>
      <c r="FD134" s="224"/>
      <c r="FE134" s="224"/>
      <c r="FF134" s="224"/>
      <c r="FG134" s="224"/>
      <c r="FH134" s="224"/>
      <c r="FI134" s="224"/>
      <c r="FJ134" s="224"/>
      <c r="FK134" s="224"/>
      <c r="FL134" s="224"/>
      <c r="FM134" s="224"/>
      <c r="FN134" s="224"/>
      <c r="FO134" s="224"/>
      <c r="FP134" s="224"/>
      <c r="FQ134" s="224"/>
      <c r="FR134" s="224"/>
      <c r="FS134" s="224"/>
      <c r="FT134" s="224"/>
      <c r="FU134" s="224"/>
      <c r="FV134" s="224"/>
      <c r="FW134" s="224"/>
      <c r="FX134" s="224"/>
      <c r="FY134" s="224"/>
      <c r="FZ134" s="224"/>
      <c r="GA134" s="224"/>
      <c r="GB134" s="224"/>
      <c r="GC134" s="224"/>
      <c r="GD134" s="224"/>
      <c r="GE134" s="224"/>
      <c r="GF134" s="224"/>
      <c r="GG134" s="224"/>
      <c r="GH134" s="224"/>
      <c r="GI134" s="224"/>
      <c r="GJ134" s="224"/>
      <c r="GK134" s="224"/>
      <c r="GL134" s="224"/>
      <c r="GM134" s="224"/>
      <c r="GN134" s="224"/>
      <c r="GO134" s="224"/>
      <c r="GP134" s="224"/>
      <c r="GQ134" s="224"/>
      <c r="GR134" s="224"/>
      <c r="GS134" s="224"/>
      <c r="GT134" s="224"/>
      <c r="GU134" s="224"/>
      <c r="GV134" s="224"/>
      <c r="GW134" s="224"/>
      <c r="GX134" s="224"/>
      <c r="GY134" s="224"/>
      <c r="GZ134" s="224"/>
      <c r="HA134" s="224"/>
      <c r="HB134" s="224"/>
      <c r="HC134" s="224"/>
      <c r="HD134" s="224"/>
      <c r="HE134" s="224"/>
      <c r="HF134" s="224"/>
      <c r="HG134" s="224"/>
      <c r="HH134" s="224"/>
      <c r="HI134" s="224"/>
      <c r="HJ134" s="224"/>
      <c r="HK134" s="224"/>
      <c r="HL134" s="224"/>
      <c r="HM134" s="224"/>
      <c r="HN134" s="224"/>
      <c r="HO134" s="224"/>
      <c r="HP134" s="224"/>
      <c r="HQ134" s="224"/>
      <c r="HR134" s="224"/>
      <c r="HS134" s="224"/>
      <c r="HT134" s="224"/>
      <c r="HU134" s="224"/>
      <c r="HV134" s="224"/>
      <c r="HW134" s="224"/>
      <c r="HX134" s="224"/>
      <c r="HY134" s="224"/>
      <c r="HZ134" s="224"/>
      <c r="IA134" s="224"/>
      <c r="IB134" s="224"/>
      <c r="IC134" s="224"/>
      <c r="ID134" s="224"/>
      <c r="IE134" s="224"/>
      <c r="IF134" s="224"/>
      <c r="IG134" s="224"/>
      <c r="IH134" s="224"/>
      <c r="II134" s="224"/>
      <c r="IJ134" s="224"/>
      <c r="IK134" s="224"/>
      <c r="IL134" s="224"/>
      <c r="IM134" s="224"/>
      <c r="IN134" s="224"/>
      <c r="IO134" s="224"/>
      <c r="IP134" s="224"/>
      <c r="IQ134" s="224"/>
      <c r="IR134" s="224"/>
      <c r="IS134" s="224"/>
    </row>
    <row r="135" spans="1:253" s="41" customFormat="1" ht="90" hidden="1">
      <c r="A135" s="242" t="s">
        <v>314</v>
      </c>
      <c r="B135" s="207" t="s">
        <v>315</v>
      </c>
      <c r="C135" s="207"/>
      <c r="D135" s="233">
        <f>D137</f>
        <v>0</v>
      </c>
      <c r="E135" s="233">
        <f>E137</f>
        <v>0</v>
      </c>
      <c r="F135" s="233">
        <f>F137</f>
        <v>0</v>
      </c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  <c r="CV135" s="224"/>
      <c r="CW135" s="224"/>
      <c r="CX135" s="224"/>
      <c r="CY135" s="224"/>
      <c r="CZ135" s="224"/>
      <c r="DA135" s="224"/>
      <c r="DB135" s="224"/>
      <c r="DC135" s="224"/>
      <c r="DD135" s="224"/>
      <c r="DE135" s="224"/>
      <c r="DF135" s="224"/>
      <c r="DG135" s="224"/>
      <c r="DH135" s="224"/>
      <c r="DI135" s="224"/>
      <c r="DJ135" s="224"/>
      <c r="DK135" s="224"/>
      <c r="DL135" s="224"/>
      <c r="DM135" s="224"/>
      <c r="DN135" s="224"/>
      <c r="DO135" s="224"/>
      <c r="DP135" s="224"/>
      <c r="DQ135" s="224"/>
      <c r="DR135" s="224"/>
      <c r="DS135" s="224"/>
      <c r="DT135" s="224"/>
      <c r="DU135" s="224"/>
      <c r="DV135" s="224"/>
      <c r="DW135" s="224"/>
      <c r="DX135" s="224"/>
      <c r="DY135" s="224"/>
      <c r="DZ135" s="224"/>
      <c r="EA135" s="224"/>
      <c r="EB135" s="224"/>
      <c r="EC135" s="224"/>
      <c r="ED135" s="224"/>
      <c r="EE135" s="224"/>
      <c r="EF135" s="224"/>
      <c r="EG135" s="224"/>
      <c r="EH135" s="224"/>
      <c r="EI135" s="224"/>
      <c r="EJ135" s="224"/>
      <c r="EK135" s="224"/>
      <c r="EL135" s="224"/>
      <c r="EM135" s="224"/>
      <c r="EN135" s="224"/>
      <c r="EO135" s="224"/>
      <c r="EP135" s="224"/>
      <c r="EQ135" s="224"/>
      <c r="ER135" s="224"/>
      <c r="ES135" s="224"/>
      <c r="ET135" s="224"/>
      <c r="EU135" s="224"/>
      <c r="EV135" s="224"/>
      <c r="EW135" s="224"/>
      <c r="EX135" s="224"/>
      <c r="EY135" s="224"/>
      <c r="EZ135" s="224"/>
      <c r="FA135" s="224"/>
      <c r="FB135" s="224"/>
      <c r="FC135" s="224"/>
      <c r="FD135" s="224"/>
      <c r="FE135" s="224"/>
      <c r="FF135" s="224"/>
      <c r="FG135" s="224"/>
      <c r="FH135" s="224"/>
      <c r="FI135" s="224"/>
      <c r="FJ135" s="224"/>
      <c r="FK135" s="224"/>
      <c r="FL135" s="224"/>
      <c r="FM135" s="224"/>
      <c r="FN135" s="224"/>
      <c r="FO135" s="224"/>
      <c r="FP135" s="224"/>
      <c r="FQ135" s="224"/>
      <c r="FR135" s="224"/>
      <c r="FS135" s="224"/>
      <c r="FT135" s="224"/>
      <c r="FU135" s="224"/>
      <c r="FV135" s="224"/>
      <c r="FW135" s="224"/>
      <c r="FX135" s="224"/>
      <c r="FY135" s="224"/>
      <c r="FZ135" s="224"/>
      <c r="GA135" s="224"/>
      <c r="GB135" s="224"/>
      <c r="GC135" s="224"/>
      <c r="GD135" s="224"/>
      <c r="GE135" s="224"/>
      <c r="GF135" s="224"/>
      <c r="GG135" s="224"/>
      <c r="GH135" s="224"/>
      <c r="GI135" s="224"/>
      <c r="GJ135" s="224"/>
      <c r="GK135" s="224"/>
      <c r="GL135" s="224"/>
      <c r="GM135" s="224"/>
      <c r="GN135" s="224"/>
      <c r="GO135" s="224"/>
      <c r="GP135" s="224"/>
      <c r="GQ135" s="224"/>
      <c r="GR135" s="224"/>
      <c r="GS135" s="224"/>
      <c r="GT135" s="224"/>
      <c r="GU135" s="224"/>
      <c r="GV135" s="224"/>
      <c r="GW135" s="224"/>
      <c r="GX135" s="224"/>
      <c r="GY135" s="224"/>
      <c r="GZ135" s="224"/>
      <c r="HA135" s="224"/>
      <c r="HB135" s="224"/>
      <c r="HC135" s="224"/>
      <c r="HD135" s="224"/>
      <c r="HE135" s="224"/>
      <c r="HF135" s="224"/>
      <c r="HG135" s="224"/>
      <c r="HH135" s="224"/>
      <c r="HI135" s="224"/>
      <c r="HJ135" s="224"/>
      <c r="HK135" s="224"/>
      <c r="HL135" s="224"/>
      <c r="HM135" s="224"/>
      <c r="HN135" s="224"/>
      <c r="HO135" s="224"/>
      <c r="HP135" s="224"/>
      <c r="HQ135" s="224"/>
      <c r="HR135" s="224"/>
      <c r="HS135" s="224"/>
      <c r="HT135" s="224"/>
      <c r="HU135" s="224"/>
      <c r="HV135" s="224"/>
      <c r="HW135" s="224"/>
      <c r="HX135" s="224"/>
      <c r="HY135" s="224"/>
      <c r="HZ135" s="224"/>
      <c r="IA135" s="224"/>
      <c r="IB135" s="224"/>
      <c r="IC135" s="224"/>
      <c r="ID135" s="224"/>
      <c r="IE135" s="224"/>
      <c r="IF135" s="224"/>
      <c r="IG135" s="224"/>
      <c r="IH135" s="224"/>
      <c r="II135" s="224"/>
      <c r="IJ135" s="224"/>
      <c r="IK135" s="224"/>
      <c r="IL135" s="224"/>
      <c r="IM135" s="224"/>
      <c r="IN135" s="224"/>
      <c r="IO135" s="224"/>
      <c r="IP135" s="224"/>
      <c r="IQ135" s="224"/>
      <c r="IR135" s="224"/>
      <c r="IS135" s="224"/>
    </row>
    <row r="136" spans="1:253" s="41" customFormat="1" ht="36" hidden="1">
      <c r="A136" s="242" t="s">
        <v>316</v>
      </c>
      <c r="B136" s="236" t="s">
        <v>315</v>
      </c>
      <c r="C136" s="207"/>
      <c r="D136" s="233">
        <f t="shared" ref="D136:F137" si="6">D137</f>
        <v>0</v>
      </c>
      <c r="E136" s="233">
        <f t="shared" si="6"/>
        <v>0</v>
      </c>
      <c r="F136" s="233">
        <f t="shared" si="6"/>
        <v>0</v>
      </c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  <c r="CV136" s="224"/>
      <c r="CW136" s="224"/>
      <c r="CX136" s="224"/>
      <c r="CY136" s="224"/>
      <c r="CZ136" s="224"/>
      <c r="DA136" s="224"/>
      <c r="DB136" s="224"/>
      <c r="DC136" s="224"/>
      <c r="DD136" s="224"/>
      <c r="DE136" s="224"/>
      <c r="DF136" s="224"/>
      <c r="DG136" s="224"/>
      <c r="DH136" s="224"/>
      <c r="DI136" s="224"/>
      <c r="DJ136" s="224"/>
      <c r="DK136" s="224"/>
      <c r="DL136" s="224"/>
      <c r="DM136" s="224"/>
      <c r="DN136" s="224"/>
      <c r="DO136" s="224"/>
      <c r="DP136" s="224"/>
      <c r="DQ136" s="224"/>
      <c r="DR136" s="224"/>
      <c r="DS136" s="224"/>
      <c r="DT136" s="224"/>
      <c r="DU136" s="224"/>
      <c r="DV136" s="224"/>
      <c r="DW136" s="224"/>
      <c r="DX136" s="224"/>
      <c r="DY136" s="224"/>
      <c r="DZ136" s="224"/>
      <c r="EA136" s="224"/>
      <c r="EB136" s="224"/>
      <c r="EC136" s="224"/>
      <c r="ED136" s="224"/>
      <c r="EE136" s="224"/>
      <c r="EF136" s="224"/>
      <c r="EG136" s="224"/>
      <c r="EH136" s="224"/>
      <c r="EI136" s="224"/>
      <c r="EJ136" s="224"/>
      <c r="EK136" s="224"/>
      <c r="EL136" s="224"/>
      <c r="EM136" s="224"/>
      <c r="EN136" s="224"/>
      <c r="EO136" s="224"/>
      <c r="EP136" s="224"/>
      <c r="EQ136" s="224"/>
      <c r="ER136" s="224"/>
      <c r="ES136" s="224"/>
      <c r="ET136" s="224"/>
      <c r="EU136" s="224"/>
      <c r="EV136" s="224"/>
      <c r="EW136" s="224"/>
      <c r="EX136" s="224"/>
      <c r="EY136" s="224"/>
      <c r="EZ136" s="224"/>
      <c r="FA136" s="224"/>
      <c r="FB136" s="224"/>
      <c r="FC136" s="224"/>
      <c r="FD136" s="224"/>
      <c r="FE136" s="224"/>
      <c r="FF136" s="224"/>
      <c r="FG136" s="224"/>
      <c r="FH136" s="224"/>
      <c r="FI136" s="224"/>
      <c r="FJ136" s="224"/>
      <c r="FK136" s="224"/>
      <c r="FL136" s="224"/>
      <c r="FM136" s="224"/>
      <c r="FN136" s="224"/>
      <c r="FO136" s="224"/>
      <c r="FP136" s="224"/>
      <c r="FQ136" s="224"/>
      <c r="FR136" s="224"/>
      <c r="FS136" s="224"/>
      <c r="FT136" s="224"/>
      <c r="FU136" s="224"/>
      <c r="FV136" s="224"/>
      <c r="FW136" s="224"/>
      <c r="FX136" s="224"/>
      <c r="FY136" s="224"/>
      <c r="FZ136" s="224"/>
      <c r="GA136" s="224"/>
      <c r="GB136" s="224"/>
      <c r="GC136" s="224"/>
      <c r="GD136" s="224"/>
      <c r="GE136" s="224"/>
      <c r="GF136" s="224"/>
      <c r="GG136" s="224"/>
      <c r="GH136" s="224"/>
      <c r="GI136" s="224"/>
      <c r="GJ136" s="224"/>
      <c r="GK136" s="224"/>
      <c r="GL136" s="224"/>
      <c r="GM136" s="224"/>
      <c r="GN136" s="224"/>
      <c r="GO136" s="224"/>
      <c r="GP136" s="224"/>
      <c r="GQ136" s="224"/>
      <c r="GR136" s="224"/>
      <c r="GS136" s="224"/>
      <c r="GT136" s="224"/>
      <c r="GU136" s="224"/>
      <c r="GV136" s="224"/>
      <c r="GW136" s="224"/>
      <c r="GX136" s="224"/>
      <c r="GY136" s="224"/>
      <c r="GZ136" s="224"/>
      <c r="HA136" s="224"/>
      <c r="HB136" s="224"/>
      <c r="HC136" s="224"/>
      <c r="HD136" s="224"/>
      <c r="HE136" s="224"/>
      <c r="HF136" s="224"/>
      <c r="HG136" s="224"/>
      <c r="HH136" s="224"/>
      <c r="HI136" s="224"/>
      <c r="HJ136" s="224"/>
      <c r="HK136" s="224"/>
      <c r="HL136" s="224"/>
      <c r="HM136" s="224"/>
      <c r="HN136" s="224"/>
      <c r="HO136" s="224"/>
      <c r="HP136" s="224"/>
      <c r="HQ136" s="224"/>
      <c r="HR136" s="224"/>
      <c r="HS136" s="224"/>
      <c r="HT136" s="224"/>
      <c r="HU136" s="224"/>
      <c r="HV136" s="224"/>
      <c r="HW136" s="224"/>
      <c r="HX136" s="224"/>
      <c r="HY136" s="224"/>
      <c r="HZ136" s="224"/>
      <c r="IA136" s="224"/>
      <c r="IB136" s="224"/>
      <c r="IC136" s="224"/>
      <c r="ID136" s="224"/>
      <c r="IE136" s="224"/>
      <c r="IF136" s="224"/>
      <c r="IG136" s="224"/>
      <c r="IH136" s="224"/>
      <c r="II136" s="224"/>
      <c r="IJ136" s="224"/>
      <c r="IK136" s="224"/>
      <c r="IL136" s="224"/>
      <c r="IM136" s="224"/>
      <c r="IN136" s="224"/>
      <c r="IO136" s="224"/>
      <c r="IP136" s="224"/>
      <c r="IQ136" s="224"/>
      <c r="IR136" s="224"/>
      <c r="IS136" s="224"/>
    </row>
    <row r="137" spans="1:253" s="41" customFormat="1" hidden="1">
      <c r="A137" s="254" t="s">
        <v>317</v>
      </c>
      <c r="B137" s="207" t="s">
        <v>318</v>
      </c>
      <c r="C137" s="207"/>
      <c r="D137" s="233">
        <f t="shared" si="6"/>
        <v>0</v>
      </c>
      <c r="E137" s="233">
        <f t="shared" si="6"/>
        <v>0</v>
      </c>
      <c r="F137" s="233">
        <f t="shared" si="6"/>
        <v>0</v>
      </c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  <c r="CV137" s="224"/>
      <c r="CW137" s="224"/>
      <c r="CX137" s="224"/>
      <c r="CY137" s="224"/>
      <c r="CZ137" s="224"/>
      <c r="DA137" s="224"/>
      <c r="DB137" s="224"/>
      <c r="DC137" s="224"/>
      <c r="DD137" s="224"/>
      <c r="DE137" s="224"/>
      <c r="DF137" s="224"/>
      <c r="DG137" s="224"/>
      <c r="DH137" s="224"/>
      <c r="DI137" s="224"/>
      <c r="DJ137" s="224"/>
      <c r="DK137" s="224"/>
      <c r="DL137" s="224"/>
      <c r="DM137" s="224"/>
      <c r="DN137" s="224"/>
      <c r="DO137" s="224"/>
      <c r="DP137" s="224"/>
      <c r="DQ137" s="224"/>
      <c r="DR137" s="224"/>
      <c r="DS137" s="224"/>
      <c r="DT137" s="224"/>
      <c r="DU137" s="224"/>
      <c r="DV137" s="224"/>
      <c r="DW137" s="224"/>
      <c r="DX137" s="224"/>
      <c r="DY137" s="224"/>
      <c r="DZ137" s="224"/>
      <c r="EA137" s="224"/>
      <c r="EB137" s="224"/>
      <c r="EC137" s="224"/>
      <c r="ED137" s="224"/>
      <c r="EE137" s="224"/>
      <c r="EF137" s="224"/>
      <c r="EG137" s="224"/>
      <c r="EH137" s="224"/>
      <c r="EI137" s="224"/>
      <c r="EJ137" s="224"/>
      <c r="EK137" s="224"/>
      <c r="EL137" s="224"/>
      <c r="EM137" s="224"/>
      <c r="EN137" s="224"/>
      <c r="EO137" s="224"/>
      <c r="EP137" s="224"/>
      <c r="EQ137" s="224"/>
      <c r="ER137" s="224"/>
      <c r="ES137" s="224"/>
      <c r="ET137" s="224"/>
      <c r="EU137" s="224"/>
      <c r="EV137" s="224"/>
      <c r="EW137" s="224"/>
      <c r="EX137" s="224"/>
      <c r="EY137" s="224"/>
      <c r="EZ137" s="224"/>
      <c r="FA137" s="224"/>
      <c r="FB137" s="224"/>
      <c r="FC137" s="224"/>
      <c r="FD137" s="224"/>
      <c r="FE137" s="224"/>
      <c r="FF137" s="224"/>
      <c r="FG137" s="224"/>
      <c r="FH137" s="224"/>
      <c r="FI137" s="224"/>
      <c r="FJ137" s="224"/>
      <c r="FK137" s="224"/>
      <c r="FL137" s="224"/>
      <c r="FM137" s="224"/>
      <c r="FN137" s="224"/>
      <c r="FO137" s="224"/>
      <c r="FP137" s="224"/>
      <c r="FQ137" s="224"/>
      <c r="FR137" s="224"/>
      <c r="FS137" s="224"/>
      <c r="FT137" s="224"/>
      <c r="FU137" s="224"/>
      <c r="FV137" s="224"/>
      <c r="FW137" s="224"/>
      <c r="FX137" s="224"/>
      <c r="FY137" s="224"/>
      <c r="FZ137" s="224"/>
      <c r="GA137" s="224"/>
      <c r="GB137" s="224"/>
      <c r="GC137" s="224"/>
      <c r="GD137" s="224"/>
      <c r="GE137" s="224"/>
      <c r="GF137" s="224"/>
      <c r="GG137" s="224"/>
      <c r="GH137" s="224"/>
      <c r="GI137" s="224"/>
      <c r="GJ137" s="224"/>
      <c r="GK137" s="224"/>
      <c r="GL137" s="224"/>
      <c r="GM137" s="224"/>
      <c r="GN137" s="224"/>
      <c r="GO137" s="224"/>
      <c r="GP137" s="224"/>
      <c r="GQ137" s="224"/>
      <c r="GR137" s="224"/>
      <c r="GS137" s="224"/>
      <c r="GT137" s="224"/>
      <c r="GU137" s="224"/>
      <c r="GV137" s="224"/>
      <c r="GW137" s="224"/>
      <c r="GX137" s="224"/>
      <c r="GY137" s="224"/>
      <c r="GZ137" s="224"/>
      <c r="HA137" s="224"/>
      <c r="HB137" s="224"/>
      <c r="HC137" s="224"/>
      <c r="HD137" s="224"/>
      <c r="HE137" s="224"/>
      <c r="HF137" s="224"/>
      <c r="HG137" s="224"/>
      <c r="HH137" s="224"/>
      <c r="HI137" s="224"/>
      <c r="HJ137" s="224"/>
      <c r="HK137" s="224"/>
      <c r="HL137" s="224"/>
      <c r="HM137" s="224"/>
      <c r="HN137" s="224"/>
      <c r="HO137" s="224"/>
      <c r="HP137" s="224"/>
      <c r="HQ137" s="224"/>
      <c r="HR137" s="224"/>
      <c r="HS137" s="224"/>
      <c r="HT137" s="224"/>
      <c r="HU137" s="224"/>
      <c r="HV137" s="224"/>
      <c r="HW137" s="224"/>
      <c r="HX137" s="224"/>
      <c r="HY137" s="224"/>
      <c r="HZ137" s="224"/>
      <c r="IA137" s="224"/>
      <c r="IB137" s="224"/>
      <c r="IC137" s="224"/>
      <c r="ID137" s="224"/>
      <c r="IE137" s="224"/>
      <c r="IF137" s="224"/>
      <c r="IG137" s="224"/>
      <c r="IH137" s="224"/>
      <c r="II137" s="224"/>
      <c r="IJ137" s="224"/>
      <c r="IK137" s="224"/>
      <c r="IL137" s="224"/>
      <c r="IM137" s="224"/>
      <c r="IN137" s="224"/>
      <c r="IO137" s="224"/>
      <c r="IP137" s="224"/>
      <c r="IQ137" s="224"/>
      <c r="IR137" s="224"/>
      <c r="IS137" s="224"/>
    </row>
    <row r="138" spans="1:253" s="41" customFormat="1" hidden="1">
      <c r="A138" s="254" t="s">
        <v>319</v>
      </c>
      <c r="B138" s="207" t="s">
        <v>318</v>
      </c>
      <c r="C138" s="207" t="s">
        <v>320</v>
      </c>
      <c r="D138" s="233">
        <v>0</v>
      </c>
      <c r="E138" s="233">
        <v>0</v>
      </c>
      <c r="F138" s="233">
        <v>0</v>
      </c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  <c r="CV138" s="224"/>
      <c r="CW138" s="224"/>
      <c r="CX138" s="224"/>
      <c r="CY138" s="224"/>
      <c r="CZ138" s="224"/>
      <c r="DA138" s="224"/>
      <c r="DB138" s="224"/>
      <c r="DC138" s="224"/>
      <c r="DD138" s="224"/>
      <c r="DE138" s="224"/>
      <c r="DF138" s="224"/>
      <c r="DG138" s="224"/>
      <c r="DH138" s="224"/>
      <c r="DI138" s="224"/>
      <c r="DJ138" s="224"/>
      <c r="DK138" s="224"/>
      <c r="DL138" s="224"/>
      <c r="DM138" s="224"/>
      <c r="DN138" s="224"/>
      <c r="DO138" s="224"/>
      <c r="DP138" s="224"/>
      <c r="DQ138" s="224"/>
      <c r="DR138" s="224"/>
      <c r="DS138" s="224"/>
      <c r="DT138" s="224"/>
      <c r="DU138" s="224"/>
      <c r="DV138" s="224"/>
      <c r="DW138" s="224"/>
      <c r="DX138" s="224"/>
      <c r="DY138" s="224"/>
      <c r="DZ138" s="224"/>
      <c r="EA138" s="224"/>
      <c r="EB138" s="224"/>
      <c r="EC138" s="224"/>
      <c r="ED138" s="224"/>
      <c r="EE138" s="224"/>
      <c r="EF138" s="224"/>
      <c r="EG138" s="224"/>
      <c r="EH138" s="224"/>
      <c r="EI138" s="224"/>
      <c r="EJ138" s="224"/>
      <c r="EK138" s="224"/>
      <c r="EL138" s="224"/>
      <c r="EM138" s="224"/>
      <c r="EN138" s="224"/>
      <c r="EO138" s="224"/>
      <c r="EP138" s="224"/>
      <c r="EQ138" s="224"/>
      <c r="ER138" s="224"/>
      <c r="ES138" s="224"/>
      <c r="ET138" s="224"/>
      <c r="EU138" s="224"/>
      <c r="EV138" s="224"/>
      <c r="EW138" s="224"/>
      <c r="EX138" s="224"/>
      <c r="EY138" s="224"/>
      <c r="EZ138" s="224"/>
      <c r="FA138" s="224"/>
      <c r="FB138" s="224"/>
      <c r="FC138" s="224"/>
      <c r="FD138" s="224"/>
      <c r="FE138" s="224"/>
      <c r="FF138" s="224"/>
      <c r="FG138" s="224"/>
      <c r="FH138" s="224"/>
      <c r="FI138" s="224"/>
      <c r="FJ138" s="224"/>
      <c r="FK138" s="224"/>
      <c r="FL138" s="224"/>
      <c r="FM138" s="224"/>
      <c r="FN138" s="224"/>
      <c r="FO138" s="224"/>
      <c r="FP138" s="224"/>
      <c r="FQ138" s="224"/>
      <c r="FR138" s="224"/>
      <c r="FS138" s="224"/>
      <c r="FT138" s="224"/>
      <c r="FU138" s="224"/>
      <c r="FV138" s="224"/>
      <c r="FW138" s="224"/>
      <c r="FX138" s="224"/>
      <c r="FY138" s="224"/>
      <c r="FZ138" s="224"/>
      <c r="GA138" s="224"/>
      <c r="GB138" s="224"/>
      <c r="GC138" s="224"/>
      <c r="GD138" s="224"/>
      <c r="GE138" s="224"/>
      <c r="GF138" s="224"/>
      <c r="GG138" s="224"/>
      <c r="GH138" s="224"/>
      <c r="GI138" s="224"/>
      <c r="GJ138" s="224"/>
      <c r="GK138" s="224"/>
      <c r="GL138" s="224"/>
      <c r="GM138" s="224"/>
      <c r="GN138" s="224"/>
      <c r="GO138" s="224"/>
      <c r="GP138" s="224"/>
      <c r="GQ138" s="224"/>
      <c r="GR138" s="224"/>
      <c r="GS138" s="224"/>
      <c r="GT138" s="224"/>
      <c r="GU138" s="224"/>
      <c r="GV138" s="224"/>
      <c r="GW138" s="224"/>
      <c r="GX138" s="224"/>
      <c r="GY138" s="224"/>
      <c r="GZ138" s="224"/>
      <c r="HA138" s="224"/>
      <c r="HB138" s="224"/>
      <c r="HC138" s="224"/>
      <c r="HD138" s="224"/>
      <c r="HE138" s="224"/>
      <c r="HF138" s="224"/>
      <c r="HG138" s="224"/>
      <c r="HH138" s="224"/>
      <c r="HI138" s="224"/>
      <c r="HJ138" s="224"/>
      <c r="HK138" s="224"/>
      <c r="HL138" s="224"/>
      <c r="HM138" s="224"/>
      <c r="HN138" s="224"/>
      <c r="HO138" s="224"/>
      <c r="HP138" s="224"/>
      <c r="HQ138" s="224"/>
      <c r="HR138" s="224"/>
      <c r="HS138" s="224"/>
      <c r="HT138" s="224"/>
      <c r="HU138" s="224"/>
      <c r="HV138" s="224"/>
      <c r="HW138" s="224"/>
      <c r="HX138" s="224"/>
      <c r="HY138" s="224"/>
      <c r="HZ138" s="224"/>
      <c r="IA138" s="224"/>
      <c r="IB138" s="224"/>
      <c r="IC138" s="224"/>
      <c r="ID138" s="224"/>
      <c r="IE138" s="224"/>
      <c r="IF138" s="224"/>
      <c r="IG138" s="224"/>
      <c r="IH138" s="224"/>
      <c r="II138" s="224"/>
      <c r="IJ138" s="224"/>
      <c r="IK138" s="224"/>
      <c r="IL138" s="224"/>
      <c r="IM138" s="224"/>
      <c r="IN138" s="224"/>
      <c r="IO138" s="224"/>
      <c r="IP138" s="224"/>
      <c r="IQ138" s="224"/>
      <c r="IR138" s="224"/>
      <c r="IS138" s="224"/>
    </row>
    <row r="139" spans="1:253" s="41" customFormat="1" ht="69.599999999999994" hidden="1">
      <c r="A139" s="294" t="s">
        <v>241</v>
      </c>
      <c r="B139" s="236" t="s">
        <v>242</v>
      </c>
      <c r="C139" s="46"/>
      <c r="D139" s="225">
        <f>D140+D146+D143</f>
        <v>0</v>
      </c>
      <c r="E139" s="225">
        <f>E140+E146+E143</f>
        <v>0</v>
      </c>
      <c r="F139" s="225">
        <f>F140+F146+F143</f>
        <v>0</v>
      </c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0"/>
      <c r="FO139" s="40"/>
      <c r="FP139" s="40"/>
      <c r="FQ139" s="40"/>
      <c r="FR139" s="40"/>
      <c r="FS139" s="40"/>
      <c r="FT139" s="40"/>
      <c r="FU139" s="40"/>
      <c r="FV139" s="40"/>
      <c r="FW139" s="40"/>
      <c r="FX139" s="40"/>
      <c r="FY139" s="40"/>
      <c r="FZ139" s="40"/>
      <c r="GA139" s="40"/>
      <c r="GB139" s="40"/>
      <c r="GC139" s="40"/>
      <c r="GD139" s="40"/>
      <c r="GE139" s="40"/>
      <c r="GF139" s="40"/>
      <c r="GG139" s="40"/>
      <c r="GH139" s="40"/>
      <c r="GI139" s="40"/>
      <c r="GJ139" s="40"/>
      <c r="GK139" s="40"/>
      <c r="GL139" s="40"/>
      <c r="GM139" s="40"/>
      <c r="GN139" s="40"/>
      <c r="GO139" s="40"/>
      <c r="GP139" s="40"/>
      <c r="GQ139" s="40"/>
      <c r="GR139" s="40"/>
      <c r="GS139" s="40"/>
      <c r="GT139" s="40"/>
      <c r="GU139" s="40"/>
      <c r="GV139" s="40"/>
      <c r="GW139" s="40"/>
      <c r="GX139" s="40"/>
      <c r="GY139" s="40"/>
      <c r="GZ139" s="40"/>
      <c r="HA139" s="40"/>
      <c r="HB139" s="40"/>
      <c r="HC139" s="40"/>
      <c r="HD139" s="40"/>
      <c r="HE139" s="40"/>
      <c r="HF139" s="40"/>
      <c r="HG139" s="40"/>
      <c r="HH139" s="40"/>
      <c r="HI139" s="40"/>
      <c r="HJ139" s="40"/>
      <c r="HK139" s="40"/>
      <c r="HL139" s="40"/>
      <c r="HM139" s="40"/>
      <c r="HN139" s="40"/>
      <c r="HO139" s="40"/>
      <c r="HP139" s="40"/>
      <c r="HQ139" s="40"/>
      <c r="HR139" s="40"/>
      <c r="HS139" s="40"/>
      <c r="HT139" s="40"/>
      <c r="HU139" s="40"/>
      <c r="HV139" s="40"/>
      <c r="HW139" s="40"/>
      <c r="HX139" s="40"/>
      <c r="HY139" s="40"/>
      <c r="HZ139" s="40"/>
      <c r="IA139" s="40"/>
      <c r="IB139" s="40"/>
      <c r="IC139" s="40"/>
      <c r="ID139" s="40"/>
      <c r="IE139" s="40"/>
      <c r="IF139" s="40"/>
      <c r="IG139" s="40"/>
      <c r="IH139" s="40"/>
      <c r="II139" s="40"/>
      <c r="IJ139" s="40"/>
      <c r="IK139" s="40"/>
      <c r="IL139" s="40"/>
      <c r="IM139" s="40"/>
      <c r="IN139" s="40"/>
      <c r="IO139" s="40"/>
      <c r="IP139" s="40"/>
      <c r="IQ139" s="40"/>
      <c r="IR139" s="40"/>
      <c r="IS139" s="40"/>
    </row>
    <row r="140" spans="1:253" s="41" customFormat="1" ht="36" hidden="1">
      <c r="A140" s="232" t="s">
        <v>247</v>
      </c>
      <c r="B140" s="252" t="s">
        <v>248</v>
      </c>
      <c r="C140" s="46"/>
      <c r="D140" s="251">
        <f>D141</f>
        <v>0</v>
      </c>
      <c r="E140" s="251"/>
      <c r="F140" s="251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0"/>
      <c r="FO140" s="40"/>
      <c r="FP140" s="40"/>
      <c r="FQ140" s="40"/>
      <c r="FR140" s="40"/>
      <c r="FS140" s="40"/>
      <c r="FT140" s="40"/>
      <c r="FU140" s="40"/>
      <c r="FV140" s="40"/>
      <c r="FW140" s="40"/>
      <c r="FX140" s="40"/>
      <c r="FY140" s="40"/>
      <c r="FZ140" s="40"/>
      <c r="GA140" s="40"/>
      <c r="GB140" s="40"/>
      <c r="GC140" s="40"/>
      <c r="GD140" s="40"/>
      <c r="GE140" s="40"/>
      <c r="GF140" s="40"/>
      <c r="GG140" s="40"/>
      <c r="GH140" s="40"/>
      <c r="GI140" s="40"/>
      <c r="GJ140" s="40"/>
      <c r="GK140" s="40"/>
      <c r="GL140" s="40"/>
      <c r="GM140" s="40"/>
      <c r="GN140" s="40"/>
      <c r="GO140" s="40"/>
      <c r="GP140" s="40"/>
      <c r="GQ140" s="40"/>
      <c r="GR140" s="40"/>
      <c r="GS140" s="40"/>
      <c r="GT140" s="40"/>
      <c r="GU140" s="40"/>
      <c r="GV140" s="40"/>
      <c r="GW140" s="40"/>
      <c r="GX140" s="40"/>
      <c r="GY140" s="40"/>
      <c r="GZ140" s="40"/>
      <c r="HA140" s="40"/>
      <c r="HB140" s="40"/>
      <c r="HC140" s="40"/>
      <c r="HD140" s="40"/>
      <c r="HE140" s="40"/>
      <c r="HF140" s="40"/>
      <c r="HG140" s="40"/>
      <c r="HH140" s="40"/>
      <c r="HI140" s="40"/>
      <c r="HJ140" s="40"/>
      <c r="HK140" s="40"/>
      <c r="HL140" s="40"/>
      <c r="HM140" s="40"/>
      <c r="HN140" s="40"/>
      <c r="HO140" s="40"/>
      <c r="HP140" s="40"/>
      <c r="HQ140" s="40"/>
      <c r="HR140" s="40"/>
      <c r="HS140" s="40"/>
      <c r="HT140" s="40"/>
      <c r="HU140" s="40"/>
      <c r="HV140" s="40"/>
      <c r="HW140" s="40"/>
      <c r="HX140" s="40"/>
      <c r="HY140" s="40"/>
      <c r="HZ140" s="40"/>
      <c r="IA140" s="40"/>
      <c r="IB140" s="40"/>
      <c r="IC140" s="40"/>
      <c r="ID140" s="40"/>
      <c r="IE140" s="40"/>
      <c r="IF140" s="40"/>
      <c r="IG140" s="40"/>
      <c r="IH140" s="40"/>
      <c r="II140" s="40"/>
      <c r="IJ140" s="40"/>
      <c r="IK140" s="40"/>
      <c r="IL140" s="40"/>
      <c r="IM140" s="40"/>
      <c r="IN140" s="40"/>
      <c r="IO140" s="40"/>
      <c r="IP140" s="40"/>
      <c r="IQ140" s="40"/>
      <c r="IR140" s="40"/>
      <c r="IS140" s="40"/>
    </row>
    <row r="141" spans="1:253" s="41" customFormat="1" ht="36" hidden="1">
      <c r="A141" s="232" t="s">
        <v>249</v>
      </c>
      <c r="B141" s="252" t="s">
        <v>250</v>
      </c>
      <c r="C141" s="46"/>
      <c r="D141" s="251">
        <f>D142</f>
        <v>0</v>
      </c>
      <c r="E141" s="251"/>
      <c r="F141" s="251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0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  <c r="FZ141" s="40"/>
      <c r="GA141" s="40"/>
      <c r="GB141" s="40"/>
      <c r="GC141" s="40"/>
      <c r="GD141" s="40"/>
      <c r="GE141" s="40"/>
      <c r="GF141" s="40"/>
      <c r="GG141" s="40"/>
      <c r="GH141" s="40"/>
      <c r="GI141" s="40"/>
      <c r="GJ141" s="40"/>
      <c r="GK141" s="40"/>
      <c r="GL141" s="40"/>
      <c r="GM141" s="40"/>
      <c r="GN141" s="40"/>
      <c r="GO141" s="40"/>
      <c r="GP141" s="40"/>
      <c r="GQ141" s="40"/>
      <c r="GR141" s="40"/>
      <c r="GS141" s="40"/>
      <c r="GT141" s="40"/>
      <c r="GU141" s="40"/>
      <c r="GV141" s="40"/>
      <c r="GW141" s="40"/>
      <c r="GX141" s="40"/>
      <c r="GY141" s="40"/>
      <c r="GZ141" s="40"/>
      <c r="HA141" s="40"/>
      <c r="HB141" s="40"/>
      <c r="HC141" s="40"/>
      <c r="HD141" s="40"/>
      <c r="HE141" s="40"/>
      <c r="HF141" s="40"/>
      <c r="HG141" s="40"/>
      <c r="HH141" s="40"/>
      <c r="HI141" s="40"/>
      <c r="HJ141" s="40"/>
      <c r="HK141" s="40"/>
      <c r="HL141" s="40"/>
      <c r="HM141" s="40"/>
      <c r="HN141" s="40"/>
      <c r="HO141" s="40"/>
      <c r="HP141" s="40"/>
      <c r="HQ141" s="40"/>
      <c r="HR141" s="40"/>
      <c r="HS141" s="40"/>
      <c r="HT141" s="40"/>
      <c r="HU141" s="40"/>
      <c r="HV141" s="40"/>
      <c r="HW141" s="40"/>
      <c r="HX141" s="40"/>
      <c r="HY141" s="40"/>
      <c r="HZ141" s="40"/>
      <c r="IA141" s="40"/>
      <c r="IB141" s="40"/>
      <c r="IC141" s="40"/>
      <c r="ID141" s="40"/>
      <c r="IE141" s="40"/>
      <c r="IF141" s="40"/>
      <c r="IG141" s="40"/>
      <c r="IH141" s="40"/>
      <c r="II141" s="40"/>
      <c r="IJ141" s="40"/>
      <c r="IK141" s="40"/>
      <c r="IL141" s="40"/>
      <c r="IM141" s="40"/>
      <c r="IN141" s="40"/>
      <c r="IO141" s="40"/>
      <c r="IP141" s="40"/>
      <c r="IQ141" s="40"/>
      <c r="IR141" s="40"/>
      <c r="IS141" s="40"/>
    </row>
    <row r="142" spans="1:253" s="41" customFormat="1" ht="36" hidden="1">
      <c r="A142" s="253" t="s">
        <v>82</v>
      </c>
      <c r="B142" s="252" t="s">
        <v>250</v>
      </c>
      <c r="C142" s="46" t="s">
        <v>33</v>
      </c>
      <c r="D142" s="251">
        <v>0</v>
      </c>
      <c r="E142" s="251"/>
      <c r="F142" s="251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0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  <c r="FZ142" s="40"/>
      <c r="GA142" s="40"/>
      <c r="GB142" s="40"/>
      <c r="GC142" s="40"/>
      <c r="GD142" s="40"/>
      <c r="GE142" s="40"/>
      <c r="GF142" s="40"/>
      <c r="GG142" s="40"/>
      <c r="GH142" s="40"/>
      <c r="GI142" s="40"/>
      <c r="GJ142" s="40"/>
      <c r="GK142" s="40"/>
      <c r="GL142" s="40"/>
      <c r="GM142" s="40"/>
      <c r="GN142" s="40"/>
      <c r="GO142" s="40"/>
      <c r="GP142" s="40"/>
      <c r="GQ142" s="40"/>
      <c r="GR142" s="40"/>
      <c r="GS142" s="40"/>
      <c r="GT142" s="40"/>
      <c r="GU142" s="40"/>
      <c r="GV142" s="40"/>
      <c r="GW142" s="40"/>
      <c r="GX142" s="40"/>
      <c r="GY142" s="40"/>
      <c r="GZ142" s="40"/>
      <c r="HA142" s="40"/>
      <c r="HB142" s="40"/>
      <c r="HC142" s="40"/>
      <c r="HD142" s="40"/>
      <c r="HE142" s="40"/>
      <c r="HF142" s="40"/>
      <c r="HG142" s="40"/>
      <c r="HH142" s="40"/>
      <c r="HI142" s="40"/>
      <c r="HJ142" s="40"/>
      <c r="HK142" s="40"/>
      <c r="HL142" s="40"/>
      <c r="HM142" s="40"/>
      <c r="HN142" s="40"/>
      <c r="HO142" s="40"/>
      <c r="HP142" s="40"/>
      <c r="HQ142" s="40"/>
      <c r="HR142" s="40"/>
      <c r="HS142" s="40"/>
      <c r="HT142" s="40"/>
      <c r="HU142" s="40"/>
      <c r="HV142" s="40"/>
      <c r="HW142" s="40"/>
      <c r="HX142" s="40"/>
      <c r="HY142" s="40"/>
      <c r="HZ142" s="40"/>
      <c r="IA142" s="40"/>
      <c r="IB142" s="40"/>
      <c r="IC142" s="40"/>
      <c r="ID142" s="40"/>
      <c r="IE142" s="40"/>
      <c r="IF142" s="40"/>
      <c r="IG142" s="40"/>
      <c r="IH142" s="40"/>
      <c r="II142" s="40"/>
      <c r="IJ142" s="40"/>
      <c r="IK142" s="40"/>
      <c r="IL142" s="40"/>
      <c r="IM142" s="40"/>
      <c r="IN142" s="40"/>
      <c r="IO142" s="40"/>
      <c r="IP142" s="40"/>
      <c r="IQ142" s="40"/>
      <c r="IR142" s="40"/>
      <c r="IS142" s="40"/>
    </row>
    <row r="143" spans="1:253" s="41" customFormat="1" ht="36" hidden="1">
      <c r="A143" s="232" t="s">
        <v>251</v>
      </c>
      <c r="B143" s="252" t="s">
        <v>252</v>
      </c>
      <c r="C143" s="46"/>
      <c r="D143" s="251">
        <f t="shared" ref="D143:F144" si="7">D144</f>
        <v>0</v>
      </c>
      <c r="E143" s="251">
        <f t="shared" si="7"/>
        <v>0</v>
      </c>
      <c r="F143" s="251">
        <f t="shared" si="7"/>
        <v>0</v>
      </c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0"/>
      <c r="GE143" s="40"/>
      <c r="GF143" s="40"/>
      <c r="GG143" s="40"/>
      <c r="GH143" s="40"/>
      <c r="GI143" s="40"/>
      <c r="GJ143" s="40"/>
      <c r="GK143" s="40"/>
      <c r="GL143" s="40"/>
      <c r="GM143" s="40"/>
      <c r="GN143" s="40"/>
      <c r="GO143" s="40"/>
      <c r="GP143" s="40"/>
      <c r="GQ143" s="40"/>
      <c r="GR143" s="40"/>
      <c r="GS143" s="40"/>
      <c r="GT143" s="40"/>
      <c r="GU143" s="40"/>
      <c r="GV143" s="40"/>
      <c r="GW143" s="40"/>
      <c r="GX143" s="40"/>
      <c r="GY143" s="40"/>
      <c r="GZ143" s="40"/>
      <c r="HA143" s="40"/>
      <c r="HB143" s="40"/>
      <c r="HC143" s="40"/>
      <c r="HD143" s="40"/>
      <c r="HE143" s="40"/>
      <c r="HF143" s="40"/>
      <c r="HG143" s="40"/>
      <c r="HH143" s="40"/>
      <c r="HI143" s="40"/>
      <c r="HJ143" s="40"/>
      <c r="HK143" s="40"/>
      <c r="HL143" s="40"/>
      <c r="HM143" s="40"/>
      <c r="HN143" s="40"/>
      <c r="HO143" s="40"/>
      <c r="HP143" s="40"/>
      <c r="HQ143" s="40"/>
      <c r="HR143" s="40"/>
      <c r="HS143" s="40"/>
      <c r="HT143" s="40"/>
      <c r="HU143" s="40"/>
      <c r="HV143" s="40"/>
      <c r="HW143" s="40"/>
      <c r="HX143" s="40"/>
      <c r="HY143" s="40"/>
      <c r="HZ143" s="40"/>
      <c r="IA143" s="40"/>
      <c r="IB143" s="40"/>
      <c r="IC143" s="40"/>
      <c r="ID143" s="40"/>
      <c r="IE143" s="40"/>
      <c r="IF143" s="40"/>
      <c r="IG143" s="40"/>
      <c r="IH143" s="40"/>
      <c r="II143" s="40"/>
      <c r="IJ143" s="40"/>
      <c r="IK143" s="40"/>
      <c r="IL143" s="40"/>
      <c r="IM143" s="40"/>
      <c r="IN143" s="40"/>
      <c r="IO143" s="40"/>
      <c r="IP143" s="40"/>
      <c r="IQ143" s="40"/>
      <c r="IR143" s="40"/>
      <c r="IS143" s="40"/>
    </row>
    <row r="144" spans="1:253" s="41" customFormat="1" ht="36" hidden="1">
      <c r="A144" s="232" t="s">
        <v>249</v>
      </c>
      <c r="B144" s="252" t="s">
        <v>253</v>
      </c>
      <c r="C144" s="46"/>
      <c r="D144" s="251">
        <f t="shared" si="7"/>
        <v>0</v>
      </c>
      <c r="E144" s="251">
        <f t="shared" si="7"/>
        <v>0</v>
      </c>
      <c r="F144" s="251">
        <f t="shared" si="7"/>
        <v>0</v>
      </c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0"/>
      <c r="ES144" s="40"/>
      <c r="ET144" s="40"/>
      <c r="EU144" s="40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  <c r="FI144" s="40"/>
      <c r="FJ144" s="40"/>
      <c r="FK144" s="40"/>
      <c r="FL144" s="40"/>
      <c r="FM144" s="40"/>
      <c r="FN144" s="40"/>
      <c r="FO144" s="40"/>
      <c r="FP144" s="40"/>
      <c r="FQ144" s="40"/>
      <c r="FR144" s="40"/>
      <c r="FS144" s="40"/>
      <c r="FT144" s="40"/>
      <c r="FU144" s="40"/>
      <c r="FV144" s="40"/>
      <c r="FW144" s="40"/>
      <c r="FX144" s="40"/>
      <c r="FY144" s="40"/>
      <c r="FZ144" s="40"/>
      <c r="GA144" s="40"/>
      <c r="GB144" s="40"/>
      <c r="GC144" s="40"/>
      <c r="GD144" s="40"/>
      <c r="GE144" s="40"/>
      <c r="GF144" s="40"/>
      <c r="GG144" s="40"/>
      <c r="GH144" s="40"/>
      <c r="GI144" s="40"/>
      <c r="GJ144" s="40"/>
      <c r="GK144" s="40"/>
      <c r="GL144" s="40"/>
      <c r="GM144" s="40"/>
      <c r="GN144" s="40"/>
      <c r="GO144" s="40"/>
      <c r="GP144" s="40"/>
      <c r="GQ144" s="40"/>
      <c r="GR144" s="40"/>
      <c r="GS144" s="40"/>
      <c r="GT144" s="40"/>
      <c r="GU144" s="40"/>
      <c r="GV144" s="40"/>
      <c r="GW144" s="40"/>
      <c r="GX144" s="40"/>
      <c r="GY144" s="40"/>
      <c r="GZ144" s="40"/>
      <c r="HA144" s="40"/>
      <c r="HB144" s="40"/>
      <c r="HC144" s="40"/>
      <c r="HD144" s="40"/>
      <c r="HE144" s="40"/>
      <c r="HF144" s="40"/>
      <c r="HG144" s="40"/>
      <c r="HH144" s="40"/>
      <c r="HI144" s="40"/>
      <c r="HJ144" s="40"/>
      <c r="HK144" s="40"/>
      <c r="HL144" s="40"/>
      <c r="HM144" s="40"/>
      <c r="HN144" s="40"/>
      <c r="HO144" s="40"/>
      <c r="HP144" s="40"/>
      <c r="HQ144" s="40"/>
      <c r="HR144" s="40"/>
      <c r="HS144" s="40"/>
      <c r="HT144" s="40"/>
      <c r="HU144" s="40"/>
      <c r="HV144" s="40"/>
      <c r="HW144" s="40"/>
      <c r="HX144" s="40"/>
      <c r="HY144" s="40"/>
      <c r="HZ144" s="40"/>
      <c r="IA144" s="40"/>
      <c r="IB144" s="40"/>
      <c r="IC144" s="40"/>
      <c r="ID144" s="40"/>
      <c r="IE144" s="40"/>
      <c r="IF144" s="40"/>
      <c r="IG144" s="40"/>
      <c r="IH144" s="40"/>
      <c r="II144" s="40"/>
      <c r="IJ144" s="40"/>
      <c r="IK144" s="40"/>
      <c r="IL144" s="40"/>
      <c r="IM144" s="40"/>
      <c r="IN144" s="40"/>
      <c r="IO144" s="40"/>
      <c r="IP144" s="40"/>
      <c r="IQ144" s="40"/>
      <c r="IR144" s="40"/>
      <c r="IS144" s="40"/>
    </row>
    <row r="145" spans="1:253" s="41" customFormat="1" ht="36" hidden="1">
      <c r="A145" s="253" t="s">
        <v>82</v>
      </c>
      <c r="B145" s="252" t="s">
        <v>253</v>
      </c>
      <c r="C145" s="46" t="s">
        <v>33</v>
      </c>
      <c r="D145" s="251">
        <v>0</v>
      </c>
      <c r="E145" s="251">
        <v>0</v>
      </c>
      <c r="F145" s="251">
        <v>0</v>
      </c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  <c r="DV145" s="40"/>
      <c r="DW145" s="40"/>
      <c r="DX145" s="40"/>
      <c r="DY145" s="40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40"/>
      <c r="EL145" s="40"/>
      <c r="EM145" s="40"/>
      <c r="EN145" s="40"/>
      <c r="EO145" s="40"/>
      <c r="EP145" s="40"/>
      <c r="EQ145" s="40"/>
      <c r="ER145" s="40"/>
      <c r="ES145" s="40"/>
      <c r="ET145" s="40"/>
      <c r="EU145" s="40"/>
      <c r="EV145" s="40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  <c r="FI145" s="40"/>
      <c r="FJ145" s="40"/>
      <c r="FK145" s="40"/>
      <c r="FL145" s="40"/>
      <c r="FM145" s="40"/>
      <c r="FN145" s="40"/>
      <c r="FO145" s="40"/>
      <c r="FP145" s="40"/>
      <c r="FQ145" s="40"/>
      <c r="FR145" s="40"/>
      <c r="FS145" s="40"/>
      <c r="FT145" s="40"/>
      <c r="FU145" s="40"/>
      <c r="FV145" s="40"/>
      <c r="FW145" s="40"/>
      <c r="FX145" s="40"/>
      <c r="FY145" s="40"/>
      <c r="FZ145" s="40"/>
      <c r="GA145" s="40"/>
      <c r="GB145" s="40"/>
      <c r="GC145" s="40"/>
      <c r="GD145" s="40"/>
      <c r="GE145" s="40"/>
      <c r="GF145" s="40"/>
      <c r="GG145" s="40"/>
      <c r="GH145" s="40"/>
      <c r="GI145" s="40"/>
      <c r="GJ145" s="40"/>
      <c r="GK145" s="40"/>
      <c r="GL145" s="40"/>
      <c r="GM145" s="40"/>
      <c r="GN145" s="40"/>
      <c r="GO145" s="40"/>
      <c r="GP145" s="40"/>
      <c r="GQ145" s="40"/>
      <c r="GR145" s="40"/>
      <c r="GS145" s="40"/>
      <c r="GT145" s="40"/>
      <c r="GU145" s="40"/>
      <c r="GV145" s="40"/>
      <c r="GW145" s="40"/>
      <c r="GX145" s="40"/>
      <c r="GY145" s="40"/>
      <c r="GZ145" s="40"/>
      <c r="HA145" s="40"/>
      <c r="HB145" s="40"/>
      <c r="HC145" s="40"/>
      <c r="HD145" s="40"/>
      <c r="HE145" s="40"/>
      <c r="HF145" s="40"/>
      <c r="HG145" s="40"/>
      <c r="HH145" s="40"/>
      <c r="HI145" s="40"/>
      <c r="HJ145" s="40"/>
      <c r="HK145" s="40"/>
      <c r="HL145" s="40"/>
      <c r="HM145" s="40"/>
      <c r="HN145" s="40"/>
      <c r="HO145" s="40"/>
      <c r="HP145" s="40"/>
      <c r="HQ145" s="40"/>
      <c r="HR145" s="40"/>
      <c r="HS145" s="40"/>
      <c r="HT145" s="40"/>
      <c r="HU145" s="40"/>
      <c r="HV145" s="40"/>
      <c r="HW145" s="40"/>
      <c r="HX145" s="40"/>
      <c r="HY145" s="40"/>
      <c r="HZ145" s="40"/>
      <c r="IA145" s="40"/>
      <c r="IB145" s="40"/>
      <c r="IC145" s="40"/>
      <c r="ID145" s="40"/>
      <c r="IE145" s="40"/>
      <c r="IF145" s="40"/>
      <c r="IG145" s="40"/>
      <c r="IH145" s="40"/>
      <c r="II145" s="40"/>
      <c r="IJ145" s="40"/>
      <c r="IK145" s="40"/>
      <c r="IL145" s="40"/>
      <c r="IM145" s="40"/>
      <c r="IN145" s="40"/>
      <c r="IO145" s="40"/>
      <c r="IP145" s="40"/>
      <c r="IQ145" s="40"/>
      <c r="IR145" s="40"/>
      <c r="IS145" s="40"/>
    </row>
    <row r="146" spans="1:253" s="41" customFormat="1" ht="54" hidden="1">
      <c r="A146" s="204" t="s">
        <v>243</v>
      </c>
      <c r="B146" s="236" t="s">
        <v>244</v>
      </c>
      <c r="C146" s="46"/>
      <c r="D146" s="225">
        <f t="shared" ref="D146:F147" si="8">D147</f>
        <v>0</v>
      </c>
      <c r="E146" s="225">
        <f t="shared" si="8"/>
        <v>0</v>
      </c>
      <c r="F146" s="225">
        <f t="shared" si="8"/>
        <v>0</v>
      </c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  <c r="DT146" s="40"/>
      <c r="DU146" s="40"/>
      <c r="DV146" s="40"/>
      <c r="DW146" s="40"/>
      <c r="DX146" s="40"/>
      <c r="DY146" s="40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40"/>
      <c r="EL146" s="40"/>
      <c r="EM146" s="40"/>
      <c r="EN146" s="40"/>
      <c r="EO146" s="40"/>
      <c r="EP146" s="40"/>
      <c r="EQ146" s="40"/>
      <c r="ER146" s="40"/>
      <c r="ES146" s="40"/>
      <c r="ET146" s="40"/>
      <c r="EU146" s="40"/>
      <c r="EV146" s="40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  <c r="FI146" s="40"/>
      <c r="FJ146" s="40"/>
      <c r="FK146" s="40"/>
      <c r="FL146" s="40"/>
      <c r="FM146" s="40"/>
      <c r="FN146" s="40"/>
      <c r="FO146" s="40"/>
      <c r="FP146" s="40"/>
      <c r="FQ146" s="40"/>
      <c r="FR146" s="40"/>
      <c r="FS146" s="40"/>
      <c r="FT146" s="40"/>
      <c r="FU146" s="40"/>
      <c r="FV146" s="40"/>
      <c r="FW146" s="40"/>
      <c r="FX146" s="40"/>
      <c r="FY146" s="40"/>
      <c r="FZ146" s="40"/>
      <c r="GA146" s="40"/>
      <c r="GB146" s="40"/>
      <c r="GC146" s="40"/>
      <c r="GD146" s="40"/>
      <c r="GE146" s="40"/>
      <c r="GF146" s="40"/>
      <c r="GG146" s="40"/>
      <c r="GH146" s="40"/>
      <c r="GI146" s="40"/>
      <c r="GJ146" s="40"/>
      <c r="GK146" s="40"/>
      <c r="GL146" s="40"/>
      <c r="GM146" s="40"/>
      <c r="GN146" s="40"/>
      <c r="GO146" s="40"/>
      <c r="GP146" s="40"/>
      <c r="GQ146" s="40"/>
      <c r="GR146" s="40"/>
      <c r="GS146" s="40"/>
      <c r="GT146" s="40"/>
      <c r="GU146" s="40"/>
      <c r="GV146" s="40"/>
      <c r="GW146" s="40"/>
      <c r="GX146" s="40"/>
      <c r="GY146" s="40"/>
      <c r="GZ146" s="40"/>
      <c r="HA146" s="40"/>
      <c r="HB146" s="40"/>
      <c r="HC146" s="40"/>
      <c r="HD146" s="40"/>
      <c r="HE146" s="40"/>
      <c r="HF146" s="40"/>
      <c r="HG146" s="40"/>
      <c r="HH146" s="40"/>
      <c r="HI146" s="40"/>
      <c r="HJ146" s="40"/>
      <c r="HK146" s="40"/>
      <c r="HL146" s="40"/>
      <c r="HM146" s="40"/>
      <c r="HN146" s="40"/>
      <c r="HO146" s="40"/>
      <c r="HP146" s="40"/>
      <c r="HQ146" s="40"/>
      <c r="HR146" s="40"/>
      <c r="HS146" s="40"/>
      <c r="HT146" s="40"/>
      <c r="HU146" s="40"/>
      <c r="HV146" s="40"/>
      <c r="HW146" s="40"/>
      <c r="HX146" s="40"/>
      <c r="HY146" s="40"/>
      <c r="HZ146" s="40"/>
      <c r="IA146" s="40"/>
      <c r="IB146" s="40"/>
      <c r="IC146" s="40"/>
      <c r="ID146" s="40"/>
      <c r="IE146" s="40"/>
      <c r="IF146" s="40"/>
      <c r="IG146" s="40"/>
      <c r="IH146" s="40"/>
      <c r="II146" s="40"/>
      <c r="IJ146" s="40"/>
      <c r="IK146" s="40"/>
      <c r="IL146" s="40"/>
      <c r="IM146" s="40"/>
      <c r="IN146" s="40"/>
      <c r="IO146" s="40"/>
      <c r="IP146" s="40"/>
      <c r="IQ146" s="40"/>
      <c r="IR146" s="40"/>
      <c r="IS146" s="40"/>
    </row>
    <row r="147" spans="1:253" s="41" customFormat="1" hidden="1">
      <c r="A147" s="232" t="s">
        <v>245</v>
      </c>
      <c r="B147" s="236" t="s">
        <v>246</v>
      </c>
      <c r="C147" s="46"/>
      <c r="D147" s="225">
        <f t="shared" si="8"/>
        <v>0</v>
      </c>
      <c r="E147" s="225">
        <f t="shared" si="8"/>
        <v>0</v>
      </c>
      <c r="F147" s="225">
        <f t="shared" si="8"/>
        <v>0</v>
      </c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  <c r="DT147" s="40"/>
      <c r="DU147" s="40"/>
      <c r="DV147" s="40"/>
      <c r="DW147" s="40"/>
      <c r="DX147" s="40"/>
      <c r="DY147" s="40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40"/>
      <c r="EL147" s="40"/>
      <c r="EM147" s="40"/>
      <c r="EN147" s="40"/>
      <c r="EO147" s="40"/>
      <c r="EP147" s="40"/>
      <c r="EQ147" s="40"/>
      <c r="ER147" s="40"/>
      <c r="ES147" s="40"/>
      <c r="ET147" s="40"/>
      <c r="EU147" s="40"/>
      <c r="EV147" s="40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  <c r="FI147" s="40"/>
      <c r="FJ147" s="40"/>
      <c r="FK147" s="40"/>
      <c r="FL147" s="40"/>
      <c r="FM147" s="40"/>
      <c r="FN147" s="40"/>
      <c r="FO147" s="40"/>
      <c r="FP147" s="40"/>
      <c r="FQ147" s="40"/>
      <c r="FR147" s="40"/>
      <c r="FS147" s="40"/>
      <c r="FT147" s="40"/>
      <c r="FU147" s="40"/>
      <c r="FV147" s="40"/>
      <c r="FW147" s="40"/>
      <c r="FX147" s="40"/>
      <c r="FY147" s="40"/>
      <c r="FZ147" s="40"/>
      <c r="GA147" s="40"/>
      <c r="GB147" s="40"/>
      <c r="GC147" s="40"/>
      <c r="GD147" s="40"/>
      <c r="GE147" s="40"/>
      <c r="GF147" s="40"/>
      <c r="GG147" s="40"/>
      <c r="GH147" s="40"/>
      <c r="GI147" s="40"/>
      <c r="GJ147" s="40"/>
      <c r="GK147" s="40"/>
      <c r="GL147" s="40"/>
      <c r="GM147" s="40"/>
      <c r="GN147" s="40"/>
      <c r="GO147" s="40"/>
      <c r="GP147" s="40"/>
      <c r="GQ147" s="40"/>
      <c r="GR147" s="40"/>
      <c r="GS147" s="40"/>
      <c r="GT147" s="40"/>
      <c r="GU147" s="40"/>
      <c r="GV147" s="40"/>
      <c r="GW147" s="40"/>
      <c r="GX147" s="40"/>
      <c r="GY147" s="40"/>
      <c r="GZ147" s="40"/>
      <c r="HA147" s="40"/>
      <c r="HB147" s="40"/>
      <c r="HC147" s="40"/>
      <c r="HD147" s="40"/>
      <c r="HE147" s="40"/>
      <c r="HF147" s="40"/>
      <c r="HG147" s="40"/>
      <c r="HH147" s="40"/>
      <c r="HI147" s="40"/>
      <c r="HJ147" s="40"/>
      <c r="HK147" s="40"/>
      <c r="HL147" s="40"/>
      <c r="HM147" s="40"/>
      <c r="HN147" s="40"/>
      <c r="HO147" s="40"/>
      <c r="HP147" s="40"/>
      <c r="HQ147" s="40"/>
      <c r="HR147" s="40"/>
      <c r="HS147" s="40"/>
      <c r="HT147" s="40"/>
      <c r="HU147" s="40"/>
      <c r="HV147" s="40"/>
      <c r="HW147" s="40"/>
      <c r="HX147" s="40"/>
      <c r="HY147" s="40"/>
      <c r="HZ147" s="40"/>
      <c r="IA147" s="40"/>
      <c r="IB147" s="40"/>
      <c r="IC147" s="40"/>
      <c r="ID147" s="40"/>
      <c r="IE147" s="40"/>
      <c r="IF147" s="40"/>
      <c r="IG147" s="40"/>
      <c r="IH147" s="40"/>
      <c r="II147" s="40"/>
      <c r="IJ147" s="40"/>
      <c r="IK147" s="40"/>
      <c r="IL147" s="40"/>
      <c r="IM147" s="40"/>
      <c r="IN147" s="40"/>
      <c r="IO147" s="40"/>
      <c r="IP147" s="40"/>
      <c r="IQ147" s="40"/>
      <c r="IR147" s="40"/>
      <c r="IS147" s="40"/>
    </row>
    <row r="148" spans="1:253" s="41" customFormat="1" hidden="1">
      <c r="A148" s="204" t="s">
        <v>32</v>
      </c>
      <c r="B148" s="236" t="s">
        <v>246</v>
      </c>
      <c r="C148" s="46" t="s">
        <v>33</v>
      </c>
      <c r="D148" s="225">
        <v>0</v>
      </c>
      <c r="E148" s="225">
        <v>0</v>
      </c>
      <c r="F148" s="225">
        <v>0</v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  <c r="DT148" s="40"/>
      <c r="DU148" s="40"/>
      <c r="DV148" s="40"/>
      <c r="DW148" s="40"/>
      <c r="DX148" s="40"/>
      <c r="DY148" s="40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40"/>
      <c r="EL148" s="40"/>
      <c r="EM148" s="40"/>
      <c r="EN148" s="40"/>
      <c r="EO148" s="40"/>
      <c r="EP148" s="40"/>
      <c r="EQ148" s="40"/>
      <c r="ER148" s="40"/>
      <c r="ES148" s="40"/>
      <c r="ET148" s="40"/>
      <c r="EU148" s="40"/>
      <c r="EV148" s="40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  <c r="FI148" s="40"/>
      <c r="FJ148" s="40"/>
      <c r="FK148" s="40"/>
      <c r="FL148" s="40"/>
      <c r="FM148" s="40"/>
      <c r="FN148" s="40"/>
      <c r="FO148" s="40"/>
      <c r="FP148" s="40"/>
      <c r="FQ148" s="40"/>
      <c r="FR148" s="40"/>
      <c r="FS148" s="40"/>
      <c r="FT148" s="40"/>
      <c r="FU148" s="40"/>
      <c r="FV148" s="40"/>
      <c r="FW148" s="40"/>
      <c r="FX148" s="40"/>
      <c r="FY148" s="40"/>
      <c r="FZ148" s="40"/>
      <c r="GA148" s="40"/>
      <c r="GB148" s="40"/>
      <c r="GC148" s="40"/>
      <c r="GD148" s="40"/>
      <c r="GE148" s="40"/>
      <c r="GF148" s="40"/>
      <c r="GG148" s="40"/>
      <c r="GH148" s="40"/>
      <c r="GI148" s="40"/>
      <c r="GJ148" s="40"/>
      <c r="GK148" s="40"/>
      <c r="GL148" s="40"/>
      <c r="GM148" s="40"/>
      <c r="GN148" s="40"/>
      <c r="GO148" s="40"/>
      <c r="GP148" s="40"/>
      <c r="GQ148" s="40"/>
      <c r="GR148" s="40"/>
      <c r="GS148" s="40"/>
      <c r="GT148" s="40"/>
      <c r="GU148" s="40"/>
      <c r="GV148" s="40"/>
      <c r="GW148" s="40"/>
      <c r="GX148" s="40"/>
      <c r="GY148" s="40"/>
      <c r="GZ148" s="40"/>
      <c r="HA148" s="40"/>
      <c r="HB148" s="40"/>
      <c r="HC148" s="40"/>
      <c r="HD148" s="40"/>
      <c r="HE148" s="40"/>
      <c r="HF148" s="40"/>
      <c r="HG148" s="40"/>
      <c r="HH148" s="40"/>
      <c r="HI148" s="40"/>
      <c r="HJ148" s="40"/>
      <c r="HK148" s="40"/>
      <c r="HL148" s="40"/>
      <c r="HM148" s="40"/>
      <c r="HN148" s="40"/>
      <c r="HO148" s="40"/>
      <c r="HP148" s="40"/>
      <c r="HQ148" s="40"/>
      <c r="HR148" s="40"/>
      <c r="HS148" s="40"/>
      <c r="HT148" s="40"/>
      <c r="HU148" s="40"/>
      <c r="HV148" s="40"/>
      <c r="HW148" s="40"/>
      <c r="HX148" s="40"/>
      <c r="HY148" s="40"/>
      <c r="HZ148" s="40"/>
      <c r="IA148" s="40"/>
      <c r="IB148" s="40"/>
      <c r="IC148" s="40"/>
      <c r="ID148" s="40"/>
      <c r="IE148" s="40"/>
      <c r="IF148" s="40"/>
      <c r="IG148" s="40"/>
      <c r="IH148" s="40"/>
      <c r="II148" s="40"/>
      <c r="IJ148" s="40"/>
      <c r="IK148" s="40"/>
      <c r="IL148" s="40"/>
      <c r="IM148" s="40"/>
      <c r="IN148" s="40"/>
      <c r="IO148" s="40"/>
      <c r="IP148" s="40"/>
      <c r="IQ148" s="40"/>
      <c r="IR148" s="40"/>
      <c r="IS148" s="40"/>
    </row>
    <row r="149" spans="1:253" s="40" customFormat="1" ht="52.2">
      <c r="A149" s="297" t="s">
        <v>375</v>
      </c>
      <c r="B149" s="238" t="s">
        <v>159</v>
      </c>
      <c r="C149" s="207"/>
      <c r="D149" s="233">
        <f>D150</f>
        <v>1000</v>
      </c>
      <c r="E149" s="233">
        <f>E150</f>
        <v>1000</v>
      </c>
      <c r="F149" s="233">
        <f>F150</f>
        <v>1000</v>
      </c>
    </row>
    <row r="150" spans="1:253" s="40" customFormat="1" ht="72">
      <c r="A150" s="250" t="s">
        <v>160</v>
      </c>
      <c r="B150" s="249" t="s">
        <v>161</v>
      </c>
      <c r="C150" s="207"/>
      <c r="D150" s="233">
        <f>D152</f>
        <v>1000</v>
      </c>
      <c r="E150" s="233">
        <f>E152</f>
        <v>1000</v>
      </c>
      <c r="F150" s="233">
        <f>F152</f>
        <v>1000</v>
      </c>
    </row>
    <row r="151" spans="1:253" s="40" customFormat="1" ht="36">
      <c r="A151" s="248" t="s">
        <v>162</v>
      </c>
      <c r="B151" s="238" t="s">
        <v>163</v>
      </c>
      <c r="C151" s="207"/>
      <c r="D151" s="233">
        <f>D152</f>
        <v>1000</v>
      </c>
      <c r="E151" s="233">
        <f>E152</f>
        <v>1000</v>
      </c>
      <c r="F151" s="233">
        <f>F152</f>
        <v>1000</v>
      </c>
    </row>
    <row r="152" spans="1:253" s="40" customFormat="1" ht="36">
      <c r="A152" s="241" t="s">
        <v>82</v>
      </c>
      <c r="B152" s="238" t="s">
        <v>163</v>
      </c>
      <c r="C152" s="207" t="s">
        <v>33</v>
      </c>
      <c r="D152" s="233">
        <v>1000</v>
      </c>
      <c r="E152" s="233">
        <v>1000</v>
      </c>
      <c r="F152" s="233">
        <v>1000</v>
      </c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1"/>
      <c r="DS152" s="4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41"/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41"/>
      <c r="FG152" s="41"/>
      <c r="FH152" s="41"/>
      <c r="FI152" s="41"/>
      <c r="FJ152" s="41"/>
      <c r="FK152" s="41"/>
      <c r="FL152" s="41"/>
      <c r="FM152" s="41"/>
      <c r="FN152" s="41"/>
      <c r="FO152" s="41"/>
      <c r="FP152" s="41"/>
      <c r="FQ152" s="41"/>
      <c r="FR152" s="41"/>
      <c r="FS152" s="41"/>
      <c r="FT152" s="41"/>
      <c r="FU152" s="41"/>
      <c r="FV152" s="41"/>
      <c r="FW152" s="41"/>
      <c r="FX152" s="41"/>
      <c r="FY152" s="41"/>
      <c r="FZ152" s="41"/>
      <c r="GA152" s="41"/>
      <c r="GB152" s="41"/>
      <c r="GC152" s="41"/>
      <c r="GD152" s="41"/>
      <c r="GE152" s="41"/>
      <c r="GF152" s="41"/>
      <c r="GG152" s="41"/>
      <c r="GH152" s="41"/>
      <c r="GI152" s="41"/>
      <c r="GJ152" s="41"/>
      <c r="GK152" s="41"/>
      <c r="GL152" s="41"/>
      <c r="GM152" s="41"/>
      <c r="GN152" s="41"/>
      <c r="GO152" s="41"/>
      <c r="GP152" s="41"/>
      <c r="GQ152" s="41"/>
      <c r="GR152" s="41"/>
      <c r="GS152" s="41"/>
      <c r="GT152" s="41"/>
      <c r="GU152" s="41"/>
      <c r="GV152" s="41"/>
      <c r="GW152" s="41"/>
      <c r="GX152" s="41"/>
      <c r="GY152" s="41"/>
      <c r="GZ152" s="41"/>
      <c r="HA152" s="41"/>
      <c r="HB152" s="41"/>
      <c r="HC152" s="41"/>
      <c r="HD152" s="41"/>
      <c r="HE152" s="41"/>
      <c r="HF152" s="41"/>
      <c r="HG152" s="41"/>
      <c r="HH152" s="41"/>
      <c r="HI152" s="41"/>
      <c r="HJ152" s="41"/>
      <c r="HK152" s="41"/>
      <c r="HL152" s="41"/>
      <c r="HM152" s="41"/>
      <c r="HN152" s="41"/>
      <c r="HO152" s="41"/>
      <c r="HP152" s="41"/>
      <c r="HQ152" s="41"/>
      <c r="HR152" s="41"/>
      <c r="HS152" s="41"/>
      <c r="HT152" s="41"/>
      <c r="HU152" s="41"/>
      <c r="HV152" s="41"/>
      <c r="HW152" s="41"/>
      <c r="HX152" s="41"/>
      <c r="HY152" s="41"/>
      <c r="HZ152" s="41"/>
      <c r="IA152" s="41"/>
      <c r="IB152" s="41"/>
      <c r="IC152" s="41"/>
      <c r="ID152" s="41"/>
      <c r="IE152" s="41"/>
      <c r="IF152" s="41"/>
      <c r="IG152" s="41"/>
      <c r="IH152" s="41"/>
      <c r="II152" s="41"/>
      <c r="IJ152" s="41"/>
      <c r="IK152" s="41"/>
      <c r="IL152" s="41"/>
      <c r="IM152" s="41"/>
      <c r="IN152" s="41"/>
      <c r="IO152" s="41"/>
      <c r="IP152" s="41"/>
      <c r="IQ152" s="41"/>
      <c r="IR152" s="41"/>
      <c r="IS152" s="41"/>
    </row>
    <row r="153" spans="1:253" s="40" customFormat="1">
      <c r="A153" s="298" t="s">
        <v>17</v>
      </c>
      <c r="B153" s="236" t="s">
        <v>18</v>
      </c>
      <c r="C153" s="46"/>
      <c r="D153" s="225">
        <f t="shared" ref="D153:F155" si="9">+D154</f>
        <v>713483</v>
      </c>
      <c r="E153" s="225">
        <f t="shared" si="9"/>
        <v>713485</v>
      </c>
      <c r="F153" s="225">
        <f t="shared" si="9"/>
        <v>713485</v>
      </c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41"/>
      <c r="DQ153" s="41"/>
      <c r="DR153" s="41"/>
      <c r="DS153" s="4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41"/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41"/>
      <c r="FG153" s="41"/>
      <c r="FH153" s="41"/>
      <c r="FI153" s="41"/>
      <c r="FJ153" s="41"/>
      <c r="FK153" s="41"/>
      <c r="FL153" s="41"/>
      <c r="FM153" s="41"/>
      <c r="FN153" s="41"/>
      <c r="FO153" s="41"/>
      <c r="FP153" s="41"/>
      <c r="FQ153" s="41"/>
      <c r="FR153" s="41"/>
      <c r="FS153" s="41"/>
      <c r="FT153" s="41"/>
      <c r="FU153" s="41"/>
      <c r="FV153" s="41"/>
      <c r="FW153" s="4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41"/>
      <c r="GI153" s="41"/>
      <c r="GJ153" s="41"/>
      <c r="GK153" s="4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41"/>
      <c r="GW153" s="41"/>
      <c r="GX153" s="41"/>
      <c r="GY153" s="4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  <c r="ID153" s="41"/>
      <c r="IE153" s="41"/>
      <c r="IF153" s="41"/>
      <c r="IG153" s="41"/>
      <c r="IH153" s="41"/>
      <c r="II153" s="41"/>
      <c r="IJ153" s="41"/>
      <c r="IK153" s="41"/>
      <c r="IL153" s="41"/>
      <c r="IM153" s="41"/>
      <c r="IN153" s="41"/>
      <c r="IO153" s="41"/>
      <c r="IP153" s="41"/>
      <c r="IQ153" s="41"/>
      <c r="IR153" s="41"/>
      <c r="IS153" s="41"/>
    </row>
    <row r="154" spans="1:253" s="40" customFormat="1">
      <c r="A154" s="50" t="s">
        <v>19</v>
      </c>
      <c r="B154" s="236" t="s">
        <v>20</v>
      </c>
      <c r="C154" s="46"/>
      <c r="D154" s="225">
        <f t="shared" si="9"/>
        <v>713483</v>
      </c>
      <c r="E154" s="225">
        <f t="shared" si="9"/>
        <v>713485</v>
      </c>
      <c r="F154" s="225">
        <f t="shared" si="9"/>
        <v>713485</v>
      </c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41"/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41"/>
      <c r="FG154" s="41"/>
      <c r="FH154" s="41"/>
      <c r="FI154" s="41"/>
      <c r="FJ154" s="41"/>
      <c r="FK154" s="41"/>
      <c r="FL154" s="41"/>
      <c r="FM154" s="41"/>
      <c r="FN154" s="41"/>
      <c r="FO154" s="41"/>
      <c r="FP154" s="41"/>
      <c r="FQ154" s="41"/>
      <c r="FR154" s="41"/>
      <c r="FS154" s="41"/>
      <c r="FT154" s="41"/>
      <c r="FU154" s="41"/>
      <c r="FV154" s="41"/>
      <c r="FW154" s="41"/>
      <c r="FX154" s="41"/>
      <c r="FY154" s="41"/>
      <c r="FZ154" s="41"/>
      <c r="GA154" s="41"/>
      <c r="GB154" s="41"/>
      <c r="GC154" s="41"/>
      <c r="GD154" s="41"/>
      <c r="GE154" s="41"/>
      <c r="GF154" s="41"/>
      <c r="GG154" s="41"/>
      <c r="GH154" s="41"/>
      <c r="GI154" s="41"/>
      <c r="GJ154" s="41"/>
      <c r="GK154" s="41"/>
      <c r="GL154" s="41"/>
      <c r="GM154" s="41"/>
      <c r="GN154" s="41"/>
      <c r="GO154" s="41"/>
      <c r="GP154" s="41"/>
      <c r="GQ154" s="41"/>
      <c r="GR154" s="41"/>
      <c r="GS154" s="41"/>
      <c r="GT154" s="41"/>
      <c r="GU154" s="41"/>
      <c r="GV154" s="41"/>
      <c r="GW154" s="41"/>
      <c r="GX154" s="41"/>
      <c r="GY154" s="41"/>
      <c r="GZ154" s="41"/>
      <c r="HA154" s="41"/>
      <c r="HB154" s="41"/>
      <c r="HC154" s="41"/>
      <c r="HD154" s="41"/>
      <c r="HE154" s="41"/>
      <c r="HF154" s="41"/>
      <c r="HG154" s="41"/>
      <c r="HH154" s="41"/>
      <c r="HI154" s="41"/>
      <c r="HJ154" s="41"/>
      <c r="HK154" s="41"/>
      <c r="HL154" s="41"/>
      <c r="HM154" s="4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41"/>
      <c r="HY154" s="41"/>
      <c r="HZ154" s="41"/>
      <c r="IA154" s="41"/>
      <c r="IB154" s="41"/>
      <c r="IC154" s="41"/>
      <c r="ID154" s="41"/>
      <c r="IE154" s="41"/>
      <c r="IF154" s="41"/>
      <c r="IG154" s="41"/>
      <c r="IH154" s="41"/>
      <c r="II154" s="41"/>
      <c r="IJ154" s="41"/>
      <c r="IK154" s="41"/>
      <c r="IL154" s="41"/>
      <c r="IM154" s="41"/>
      <c r="IN154" s="41"/>
      <c r="IO154" s="41"/>
      <c r="IP154" s="41"/>
      <c r="IQ154" s="41"/>
      <c r="IR154" s="41"/>
      <c r="IS154" s="41"/>
    </row>
    <row r="155" spans="1:253" s="40" customFormat="1" ht="36">
      <c r="A155" s="50" t="s">
        <v>21</v>
      </c>
      <c r="B155" s="236" t="s">
        <v>22</v>
      </c>
      <c r="C155" s="46"/>
      <c r="D155" s="225">
        <f t="shared" si="9"/>
        <v>713483</v>
      </c>
      <c r="E155" s="225">
        <f t="shared" si="9"/>
        <v>713485</v>
      </c>
      <c r="F155" s="225">
        <f t="shared" si="9"/>
        <v>713485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1"/>
      <c r="DC155" s="41"/>
      <c r="DD155" s="41"/>
      <c r="DE155" s="41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41"/>
      <c r="DQ155" s="41"/>
      <c r="DR155" s="41"/>
      <c r="DS155" s="41"/>
      <c r="DT155" s="41"/>
      <c r="DU155" s="41"/>
      <c r="DV155" s="41"/>
      <c r="DW155" s="41"/>
      <c r="DX155" s="41"/>
      <c r="DY155" s="41"/>
      <c r="DZ155" s="41"/>
      <c r="EA155" s="41"/>
      <c r="EB155" s="41"/>
      <c r="EC155" s="41"/>
      <c r="ED155" s="41"/>
      <c r="EE155" s="41"/>
      <c r="EF155" s="41"/>
      <c r="EG155" s="4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41"/>
      <c r="ES155" s="41"/>
      <c r="ET155" s="41"/>
      <c r="EU155" s="41"/>
      <c r="EV155" s="41"/>
      <c r="EW155" s="41"/>
      <c r="EX155" s="41"/>
      <c r="EY155" s="41"/>
      <c r="EZ155" s="41"/>
      <c r="FA155" s="41"/>
      <c r="FB155" s="41"/>
      <c r="FC155" s="41"/>
      <c r="FD155" s="41"/>
      <c r="FE155" s="41"/>
      <c r="FF155" s="41"/>
      <c r="FG155" s="41"/>
      <c r="FH155" s="41"/>
      <c r="FI155" s="41"/>
      <c r="FJ155" s="41"/>
      <c r="FK155" s="41"/>
      <c r="FL155" s="41"/>
      <c r="FM155" s="41"/>
      <c r="FN155" s="41"/>
      <c r="FO155" s="41"/>
      <c r="FP155" s="41"/>
      <c r="FQ155" s="41"/>
      <c r="FR155" s="41"/>
      <c r="FS155" s="41"/>
      <c r="FT155" s="41"/>
      <c r="FU155" s="41"/>
      <c r="FV155" s="41"/>
      <c r="FW155" s="41"/>
      <c r="FX155" s="41"/>
      <c r="FY155" s="41"/>
      <c r="FZ155" s="41"/>
      <c r="GA155" s="41"/>
      <c r="GB155" s="41"/>
      <c r="GC155" s="41"/>
      <c r="GD155" s="41"/>
      <c r="GE155" s="41"/>
      <c r="GF155" s="41"/>
      <c r="GG155" s="41"/>
      <c r="GH155" s="41"/>
      <c r="GI155" s="41"/>
      <c r="GJ155" s="41"/>
      <c r="GK155" s="41"/>
      <c r="GL155" s="41"/>
      <c r="GM155" s="41"/>
      <c r="GN155" s="41"/>
      <c r="GO155" s="41"/>
      <c r="GP155" s="41"/>
      <c r="GQ155" s="41"/>
      <c r="GR155" s="41"/>
      <c r="GS155" s="41"/>
      <c r="GT155" s="41"/>
      <c r="GU155" s="41"/>
      <c r="GV155" s="41"/>
      <c r="GW155" s="41"/>
      <c r="GX155" s="41"/>
      <c r="GY155" s="41"/>
      <c r="GZ155" s="41"/>
      <c r="HA155" s="41"/>
      <c r="HB155" s="41"/>
      <c r="HC155" s="41"/>
      <c r="HD155" s="41"/>
      <c r="HE155" s="41"/>
      <c r="HF155" s="41"/>
      <c r="HG155" s="41"/>
      <c r="HH155" s="41"/>
      <c r="HI155" s="41"/>
      <c r="HJ155" s="41"/>
      <c r="HK155" s="41"/>
      <c r="HL155" s="41"/>
      <c r="HM155" s="41"/>
      <c r="HN155" s="41"/>
      <c r="HO155" s="41"/>
      <c r="HP155" s="41"/>
      <c r="HQ155" s="41"/>
      <c r="HR155" s="41"/>
      <c r="HS155" s="41"/>
      <c r="HT155" s="41"/>
      <c r="HU155" s="41"/>
      <c r="HV155" s="41"/>
      <c r="HW155" s="41"/>
      <c r="HX155" s="41"/>
      <c r="HY155" s="41"/>
      <c r="HZ155" s="41"/>
      <c r="IA155" s="41"/>
      <c r="IB155" s="41"/>
      <c r="IC155" s="41"/>
      <c r="ID155" s="41"/>
      <c r="IE155" s="41"/>
      <c r="IF155" s="41"/>
      <c r="IG155" s="41"/>
      <c r="IH155" s="41"/>
      <c r="II155" s="41"/>
      <c r="IJ155" s="41"/>
      <c r="IK155" s="41"/>
      <c r="IL155" s="41"/>
      <c r="IM155" s="41"/>
      <c r="IN155" s="41"/>
      <c r="IO155" s="41"/>
      <c r="IP155" s="41"/>
      <c r="IQ155" s="41"/>
      <c r="IR155" s="41"/>
      <c r="IS155" s="41"/>
    </row>
    <row r="156" spans="1:253" s="40" customFormat="1" ht="54">
      <c r="A156" s="242" t="s">
        <v>23</v>
      </c>
      <c r="B156" s="236" t="s">
        <v>22</v>
      </c>
      <c r="C156" s="46" t="s">
        <v>24</v>
      </c>
      <c r="D156" s="154">
        <v>713483</v>
      </c>
      <c r="E156" s="154">
        <v>713485</v>
      </c>
      <c r="F156" s="154">
        <v>713485</v>
      </c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  <c r="DI156" s="41"/>
      <c r="DJ156" s="41"/>
      <c r="DK156" s="41"/>
      <c r="DL156" s="41"/>
      <c r="DM156" s="41"/>
      <c r="DN156" s="41"/>
      <c r="DO156" s="41"/>
      <c r="DP156" s="41"/>
      <c r="DQ156" s="41"/>
      <c r="DR156" s="41"/>
      <c r="DS156" s="41"/>
      <c r="DT156" s="41"/>
      <c r="DU156" s="41"/>
      <c r="DV156" s="41"/>
      <c r="DW156" s="41"/>
      <c r="DX156" s="41"/>
      <c r="DY156" s="41"/>
      <c r="DZ156" s="41"/>
      <c r="EA156" s="41"/>
      <c r="EB156" s="41"/>
      <c r="EC156" s="41"/>
      <c r="ED156" s="41"/>
      <c r="EE156" s="41"/>
      <c r="EF156" s="41"/>
      <c r="EG156" s="4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41"/>
      <c r="FG156" s="41"/>
      <c r="FH156" s="41"/>
      <c r="FI156" s="41"/>
      <c r="FJ156" s="41"/>
      <c r="FK156" s="41"/>
      <c r="FL156" s="41"/>
      <c r="FM156" s="41"/>
      <c r="FN156" s="41"/>
      <c r="FO156" s="41"/>
      <c r="FP156" s="41"/>
      <c r="FQ156" s="41"/>
      <c r="FR156" s="41"/>
      <c r="FS156" s="41"/>
      <c r="FT156" s="41"/>
      <c r="FU156" s="41"/>
      <c r="FV156" s="41"/>
      <c r="FW156" s="41"/>
      <c r="FX156" s="41"/>
      <c r="FY156" s="41"/>
      <c r="FZ156" s="41"/>
      <c r="GA156" s="41"/>
      <c r="GB156" s="41"/>
      <c r="GC156" s="41"/>
      <c r="GD156" s="41"/>
      <c r="GE156" s="41"/>
      <c r="GF156" s="41"/>
      <c r="GG156" s="41"/>
      <c r="GH156" s="41"/>
      <c r="GI156" s="41"/>
      <c r="GJ156" s="41"/>
      <c r="GK156" s="41"/>
      <c r="GL156" s="41"/>
      <c r="GM156" s="41"/>
      <c r="GN156" s="41"/>
      <c r="GO156" s="41"/>
      <c r="GP156" s="41"/>
      <c r="GQ156" s="41"/>
      <c r="GR156" s="41"/>
      <c r="GS156" s="41"/>
      <c r="GT156" s="41"/>
      <c r="GU156" s="41"/>
      <c r="GV156" s="41"/>
      <c r="GW156" s="41"/>
      <c r="GX156" s="41"/>
      <c r="GY156" s="41"/>
      <c r="GZ156" s="41"/>
      <c r="HA156" s="41"/>
      <c r="HB156" s="41"/>
      <c r="HC156" s="41"/>
      <c r="HD156" s="41"/>
      <c r="HE156" s="41"/>
      <c r="HF156" s="41"/>
      <c r="HG156" s="41"/>
      <c r="HH156" s="41"/>
      <c r="HI156" s="41"/>
      <c r="HJ156" s="41"/>
      <c r="HK156" s="41"/>
      <c r="HL156" s="41"/>
      <c r="HM156" s="41"/>
      <c r="HN156" s="41"/>
      <c r="HO156" s="41"/>
      <c r="HP156" s="41"/>
      <c r="HQ156" s="41"/>
      <c r="HR156" s="41"/>
      <c r="HS156" s="41"/>
      <c r="HT156" s="41"/>
      <c r="HU156" s="41"/>
      <c r="HV156" s="41"/>
      <c r="HW156" s="41"/>
      <c r="HX156" s="41"/>
      <c r="HY156" s="41"/>
      <c r="HZ156" s="41"/>
      <c r="IA156" s="41"/>
      <c r="IB156" s="41"/>
      <c r="IC156" s="41"/>
      <c r="ID156" s="41"/>
      <c r="IE156" s="41"/>
      <c r="IF156" s="41"/>
      <c r="IG156" s="41"/>
      <c r="IH156" s="41"/>
      <c r="II156" s="41"/>
      <c r="IJ156" s="41"/>
      <c r="IK156" s="41"/>
      <c r="IL156" s="41"/>
      <c r="IM156" s="41"/>
      <c r="IN156" s="41"/>
      <c r="IO156" s="41"/>
      <c r="IP156" s="41"/>
      <c r="IQ156" s="41"/>
      <c r="IR156" s="41"/>
      <c r="IS156" s="41"/>
    </row>
    <row r="157" spans="1:253" s="40" customFormat="1">
      <c r="A157" s="298" t="s">
        <v>27</v>
      </c>
      <c r="B157" s="238" t="s">
        <v>28</v>
      </c>
      <c r="C157" s="207"/>
      <c r="D157" s="233">
        <f>D158</f>
        <v>3447294</v>
      </c>
      <c r="E157" s="233">
        <f>E158</f>
        <v>1581005</v>
      </c>
      <c r="F157" s="233">
        <f>F158</f>
        <v>1487727</v>
      </c>
      <c r="IL157" s="41"/>
      <c r="IM157" s="41"/>
      <c r="IN157" s="41"/>
      <c r="IO157" s="41"/>
      <c r="IP157" s="41"/>
      <c r="IQ157" s="41"/>
      <c r="IR157" s="41"/>
      <c r="IS157" s="41"/>
    </row>
    <row r="158" spans="1:253" s="40" customFormat="1">
      <c r="A158" s="50" t="s">
        <v>29</v>
      </c>
      <c r="B158" s="236" t="s">
        <v>30</v>
      </c>
      <c r="C158" s="46"/>
      <c r="D158" s="225">
        <f>D159+D164</f>
        <v>3447294</v>
      </c>
      <c r="E158" s="225">
        <f>E159+E164</f>
        <v>1581005</v>
      </c>
      <c r="F158" s="225">
        <f>F159+F164</f>
        <v>1487727</v>
      </c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  <c r="DI158" s="41"/>
      <c r="DJ158" s="41"/>
      <c r="DK158" s="41"/>
      <c r="DL158" s="41"/>
      <c r="DM158" s="41"/>
      <c r="DN158" s="41"/>
      <c r="DO158" s="41"/>
      <c r="DP158" s="41"/>
      <c r="DQ158" s="41"/>
      <c r="DR158" s="41"/>
      <c r="DS158" s="4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41"/>
      <c r="EE158" s="41"/>
      <c r="EF158" s="41"/>
      <c r="EG158" s="4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41"/>
      <c r="ES158" s="41"/>
      <c r="ET158" s="41"/>
      <c r="EU158" s="41"/>
      <c r="EV158" s="41"/>
      <c r="EW158" s="41"/>
      <c r="EX158" s="41"/>
      <c r="EY158" s="41"/>
      <c r="EZ158" s="41"/>
      <c r="FA158" s="41"/>
      <c r="FB158" s="41"/>
      <c r="FC158" s="41"/>
      <c r="FD158" s="41"/>
      <c r="FE158" s="41"/>
      <c r="FF158" s="41"/>
      <c r="FG158" s="41"/>
      <c r="FH158" s="41"/>
      <c r="FI158" s="41"/>
      <c r="FJ158" s="41"/>
      <c r="FK158" s="41"/>
      <c r="FL158" s="41"/>
      <c r="FM158" s="41"/>
      <c r="FN158" s="41"/>
      <c r="FO158" s="41"/>
      <c r="FP158" s="41"/>
      <c r="FQ158" s="41"/>
      <c r="FR158" s="41"/>
      <c r="FS158" s="41"/>
      <c r="FT158" s="41"/>
      <c r="FU158" s="41"/>
      <c r="FV158" s="41"/>
      <c r="FW158" s="41"/>
      <c r="FX158" s="41"/>
      <c r="FY158" s="41"/>
      <c r="FZ158" s="41"/>
      <c r="GA158" s="41"/>
      <c r="GB158" s="41"/>
      <c r="GC158" s="41"/>
      <c r="GD158" s="41"/>
      <c r="GE158" s="41"/>
      <c r="GF158" s="41"/>
      <c r="GG158" s="41"/>
      <c r="GH158" s="41"/>
      <c r="GI158" s="41"/>
      <c r="GJ158" s="41"/>
      <c r="GK158" s="41"/>
      <c r="GL158" s="41"/>
      <c r="GM158" s="41"/>
      <c r="GN158" s="41"/>
      <c r="GO158" s="41"/>
      <c r="GP158" s="41"/>
      <c r="GQ158" s="41"/>
      <c r="GR158" s="41"/>
      <c r="GS158" s="41"/>
      <c r="GT158" s="41"/>
      <c r="GU158" s="41"/>
      <c r="GV158" s="41"/>
      <c r="GW158" s="41"/>
      <c r="GX158" s="41"/>
      <c r="GY158" s="41"/>
      <c r="GZ158" s="41"/>
      <c r="HA158" s="41"/>
      <c r="HB158" s="41"/>
      <c r="HC158" s="41"/>
      <c r="HD158" s="41"/>
      <c r="HE158" s="41"/>
      <c r="HF158" s="41"/>
      <c r="HG158" s="41"/>
      <c r="HH158" s="41"/>
      <c r="HI158" s="41"/>
      <c r="HJ158" s="41"/>
      <c r="HK158" s="41"/>
      <c r="HL158" s="41"/>
      <c r="HM158" s="41"/>
      <c r="HN158" s="41"/>
      <c r="HO158" s="41"/>
      <c r="HP158" s="41"/>
      <c r="HQ158" s="41"/>
      <c r="HR158" s="41"/>
      <c r="HS158" s="41"/>
      <c r="HT158" s="41"/>
      <c r="HU158" s="41"/>
      <c r="HV158" s="41"/>
      <c r="HW158" s="41"/>
      <c r="HX158" s="41"/>
      <c r="HY158" s="41"/>
      <c r="HZ158" s="41"/>
      <c r="IA158" s="41"/>
      <c r="IB158" s="41"/>
      <c r="IC158" s="41"/>
      <c r="ID158" s="41"/>
      <c r="IE158" s="41"/>
      <c r="IF158" s="41"/>
      <c r="IG158" s="41"/>
      <c r="IH158" s="41"/>
      <c r="II158" s="41"/>
      <c r="IJ158" s="41"/>
      <c r="IK158" s="41"/>
      <c r="IL158" s="41"/>
      <c r="IM158" s="41"/>
      <c r="IN158" s="41"/>
      <c r="IO158" s="41"/>
      <c r="IP158" s="41"/>
      <c r="IQ158" s="41"/>
      <c r="IR158" s="41"/>
      <c r="IS158" s="41"/>
    </row>
    <row r="159" spans="1:253" s="40" customFormat="1" ht="31.2">
      <c r="A159" s="368" t="s">
        <v>423</v>
      </c>
      <c r="B159" s="236" t="s">
        <v>404</v>
      </c>
      <c r="C159" s="207"/>
      <c r="D159" s="247">
        <f>D160</f>
        <v>9491</v>
      </c>
      <c r="E159" s="247">
        <f>E160</f>
        <v>0</v>
      </c>
      <c r="F159" s="247">
        <f>F160</f>
        <v>0</v>
      </c>
      <c r="IL159" s="41"/>
      <c r="IM159" s="41"/>
      <c r="IN159" s="41"/>
      <c r="IO159" s="41"/>
      <c r="IP159" s="41"/>
      <c r="IQ159" s="41"/>
      <c r="IR159" s="41"/>
      <c r="IS159" s="41"/>
    </row>
    <row r="160" spans="1:253" s="41" customFormat="1">
      <c r="A160" s="242" t="s">
        <v>44</v>
      </c>
      <c r="B160" s="68" t="s">
        <v>404</v>
      </c>
      <c r="C160" s="207" t="s">
        <v>46</v>
      </c>
      <c r="D160" s="233">
        <v>9491</v>
      </c>
      <c r="E160" s="233">
        <v>0</v>
      </c>
      <c r="F160" s="233">
        <v>0</v>
      </c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  <c r="DT160" s="40"/>
      <c r="DU160" s="40"/>
      <c r="DV160" s="40"/>
      <c r="DW160" s="40"/>
      <c r="DX160" s="40"/>
      <c r="DY160" s="40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40"/>
      <c r="EL160" s="40"/>
      <c r="EM160" s="40"/>
      <c r="EN160" s="40"/>
      <c r="EO160" s="40"/>
      <c r="EP160" s="40"/>
      <c r="EQ160" s="40"/>
      <c r="ER160" s="40"/>
      <c r="ES160" s="40"/>
      <c r="ET160" s="40"/>
      <c r="EU160" s="40"/>
      <c r="EV160" s="40"/>
      <c r="EW160" s="40"/>
      <c r="EX160" s="40"/>
      <c r="EY160" s="40"/>
      <c r="EZ160" s="40"/>
      <c r="FA160" s="40"/>
      <c r="FB160" s="40"/>
      <c r="FC160" s="40"/>
      <c r="FD160" s="40"/>
      <c r="FE160" s="40"/>
      <c r="FF160" s="40"/>
      <c r="FG160" s="40"/>
      <c r="FH160" s="40"/>
      <c r="FI160" s="40"/>
      <c r="FJ160" s="40"/>
      <c r="FK160" s="40"/>
      <c r="FL160" s="40"/>
      <c r="FM160" s="40"/>
      <c r="FN160" s="40"/>
      <c r="FO160" s="40"/>
      <c r="FP160" s="40"/>
      <c r="FQ160" s="40"/>
      <c r="FR160" s="40"/>
      <c r="FS160" s="40"/>
      <c r="FT160" s="40"/>
      <c r="FU160" s="40"/>
      <c r="FV160" s="40"/>
      <c r="FW160" s="40"/>
      <c r="FX160" s="40"/>
      <c r="FY160" s="40"/>
      <c r="FZ160" s="40"/>
      <c r="GA160" s="40"/>
      <c r="GB160" s="40"/>
      <c r="GC160" s="40"/>
      <c r="GD160" s="40"/>
      <c r="GE160" s="40"/>
      <c r="GF160" s="40"/>
      <c r="GG160" s="40"/>
      <c r="GH160" s="40"/>
      <c r="GI160" s="40"/>
      <c r="GJ160" s="40"/>
      <c r="GK160" s="40"/>
      <c r="GL160" s="40"/>
      <c r="GM160" s="40"/>
      <c r="GN160" s="40"/>
      <c r="GO160" s="40"/>
      <c r="GP160" s="40"/>
      <c r="GQ160" s="40"/>
      <c r="GR160" s="40"/>
      <c r="GS160" s="40"/>
      <c r="GT160" s="40"/>
      <c r="GU160" s="40"/>
      <c r="GV160" s="40"/>
      <c r="GW160" s="40"/>
      <c r="GX160" s="40"/>
      <c r="GY160" s="40"/>
      <c r="GZ160" s="40"/>
      <c r="HA160" s="40"/>
      <c r="HB160" s="40"/>
      <c r="HC160" s="40"/>
      <c r="HD160" s="40"/>
      <c r="HE160" s="40"/>
      <c r="HF160" s="40"/>
      <c r="HG160" s="40"/>
      <c r="HH160" s="40"/>
      <c r="HI160" s="40"/>
      <c r="HJ160" s="40"/>
      <c r="HK160" s="40"/>
      <c r="HL160" s="40"/>
      <c r="HM160" s="40"/>
      <c r="HN160" s="40"/>
      <c r="HO160" s="40"/>
      <c r="HP160" s="40"/>
      <c r="HQ160" s="40"/>
      <c r="HR160" s="40"/>
      <c r="HS160" s="40"/>
      <c r="HT160" s="40"/>
      <c r="HU160" s="40"/>
      <c r="HV160" s="40"/>
      <c r="HW160" s="40"/>
      <c r="HX160" s="40"/>
      <c r="HY160" s="40"/>
      <c r="HZ160" s="40"/>
      <c r="IA160" s="40"/>
      <c r="IB160" s="40"/>
      <c r="IC160" s="40"/>
      <c r="ID160" s="40"/>
      <c r="IE160" s="40"/>
      <c r="IF160" s="40"/>
      <c r="IG160" s="40"/>
      <c r="IH160" s="40"/>
      <c r="II160" s="40"/>
      <c r="IJ160" s="40"/>
      <c r="IK160" s="40"/>
    </row>
    <row r="161" spans="1:253" s="41" customFormat="1" ht="36" hidden="1">
      <c r="A161" s="239" t="s">
        <v>85</v>
      </c>
      <c r="B161" s="236" t="s">
        <v>86</v>
      </c>
      <c r="C161" s="207"/>
      <c r="D161" s="233"/>
      <c r="E161" s="233"/>
      <c r="F161" s="233"/>
      <c r="G161" s="224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37"/>
      <c r="AP161" s="237"/>
      <c r="AQ161" s="237"/>
      <c r="AR161" s="237"/>
      <c r="AS161" s="237"/>
      <c r="AT161" s="237"/>
      <c r="AU161" s="237"/>
      <c r="AV161" s="237"/>
      <c r="AW161" s="237"/>
      <c r="AX161" s="237"/>
      <c r="AY161" s="237"/>
      <c r="AZ161" s="237"/>
      <c r="BA161" s="237"/>
      <c r="BB161" s="237"/>
      <c r="BC161" s="237"/>
      <c r="BD161" s="237"/>
      <c r="BE161" s="237"/>
      <c r="BF161" s="237"/>
      <c r="BG161" s="237"/>
      <c r="BH161" s="237"/>
      <c r="BI161" s="237"/>
      <c r="BJ161" s="237"/>
      <c r="BK161" s="237"/>
      <c r="BL161" s="237"/>
      <c r="BM161" s="237"/>
      <c r="BN161" s="237"/>
      <c r="BO161" s="237"/>
      <c r="BP161" s="237"/>
      <c r="BQ161" s="237"/>
      <c r="BR161" s="237"/>
      <c r="BS161" s="237"/>
      <c r="BT161" s="237"/>
      <c r="BU161" s="237"/>
      <c r="BV161" s="237"/>
      <c r="BW161" s="237"/>
      <c r="BX161" s="237"/>
      <c r="BY161" s="237"/>
      <c r="BZ161" s="237"/>
      <c r="CA161" s="237"/>
      <c r="CB161" s="237"/>
      <c r="CC161" s="237"/>
      <c r="CD161" s="237"/>
      <c r="CE161" s="237"/>
      <c r="CF161" s="237"/>
      <c r="CG161" s="237"/>
      <c r="CH161" s="237"/>
      <c r="CI161" s="237"/>
      <c r="CJ161" s="237"/>
      <c r="CK161" s="237"/>
      <c r="CL161" s="237"/>
      <c r="CM161" s="237"/>
      <c r="CN161" s="237"/>
      <c r="CO161" s="237"/>
      <c r="CP161" s="237"/>
      <c r="CQ161" s="237"/>
      <c r="CR161" s="237"/>
      <c r="CS161" s="237"/>
      <c r="CT161" s="237"/>
      <c r="CU161" s="237"/>
      <c r="CV161" s="237"/>
      <c r="CW161" s="237"/>
      <c r="CX161" s="237"/>
      <c r="CY161" s="237"/>
      <c r="CZ161" s="237"/>
      <c r="DA161" s="237"/>
      <c r="DB161" s="237"/>
      <c r="DC161" s="237"/>
      <c r="DD161" s="237"/>
      <c r="DE161" s="237"/>
      <c r="DF161" s="237"/>
      <c r="DG161" s="237"/>
      <c r="DH161" s="237"/>
      <c r="DI161" s="237"/>
      <c r="DJ161" s="237"/>
      <c r="DK161" s="237"/>
      <c r="DL161" s="237"/>
      <c r="DM161" s="237"/>
      <c r="DN161" s="237"/>
      <c r="DO161" s="237"/>
      <c r="DP161" s="237"/>
      <c r="DQ161" s="237"/>
      <c r="DR161" s="237"/>
      <c r="DS161" s="237"/>
      <c r="DT161" s="237"/>
      <c r="DU161" s="237"/>
      <c r="DV161" s="237"/>
      <c r="DW161" s="237"/>
      <c r="DX161" s="237"/>
      <c r="DY161" s="237"/>
      <c r="DZ161" s="237"/>
      <c r="EA161" s="237"/>
      <c r="EB161" s="237"/>
      <c r="EC161" s="237"/>
      <c r="ED161" s="237"/>
      <c r="EE161" s="237"/>
      <c r="EF161" s="237"/>
      <c r="EG161" s="237"/>
      <c r="EH161" s="237"/>
      <c r="EI161" s="237"/>
      <c r="EJ161" s="237"/>
      <c r="EK161" s="237"/>
      <c r="EL161" s="237"/>
      <c r="EM161" s="237"/>
      <c r="EN161" s="237"/>
      <c r="EO161" s="237"/>
      <c r="EP161" s="237"/>
      <c r="EQ161" s="237"/>
      <c r="ER161" s="237"/>
      <c r="ES161" s="237"/>
      <c r="ET161" s="237"/>
      <c r="EU161" s="237"/>
      <c r="EV161" s="237"/>
      <c r="EW161" s="237"/>
      <c r="EX161" s="237"/>
      <c r="EY161" s="237"/>
      <c r="EZ161" s="237"/>
      <c r="FA161" s="237"/>
      <c r="FB161" s="237"/>
      <c r="FC161" s="237"/>
      <c r="FD161" s="237"/>
      <c r="FE161" s="237"/>
      <c r="FF161" s="237"/>
      <c r="FG161" s="237"/>
      <c r="FH161" s="237"/>
      <c r="FI161" s="237"/>
      <c r="FJ161" s="237"/>
      <c r="FK161" s="237"/>
      <c r="FL161" s="237"/>
      <c r="FM161" s="237"/>
      <c r="FN161" s="237"/>
      <c r="FO161" s="237"/>
      <c r="FP161" s="237"/>
      <c r="FQ161" s="237"/>
      <c r="FR161" s="237"/>
      <c r="FS161" s="237"/>
      <c r="FT161" s="237"/>
      <c r="FU161" s="237"/>
      <c r="FV161" s="237"/>
      <c r="FW161" s="237"/>
      <c r="FX161" s="237"/>
      <c r="FY161" s="237"/>
      <c r="FZ161" s="237"/>
      <c r="GA161" s="237"/>
      <c r="GB161" s="237"/>
      <c r="GC161" s="237"/>
      <c r="GD161" s="237"/>
      <c r="GE161" s="237"/>
      <c r="GF161" s="237"/>
      <c r="GG161" s="237"/>
      <c r="GH161" s="237"/>
      <c r="GI161" s="237"/>
      <c r="GJ161" s="237"/>
      <c r="GK161" s="237"/>
      <c r="GL161" s="237"/>
      <c r="GM161" s="237"/>
      <c r="GN161" s="237"/>
      <c r="GO161" s="237"/>
      <c r="GP161" s="237"/>
      <c r="GQ161" s="237"/>
      <c r="GR161" s="237"/>
      <c r="GS161" s="237"/>
      <c r="GT161" s="237"/>
      <c r="GU161" s="237"/>
      <c r="GV161" s="237"/>
      <c r="GW161" s="237"/>
      <c r="GX161" s="237"/>
      <c r="GY161" s="237"/>
      <c r="GZ161" s="237"/>
      <c r="HA161" s="237"/>
      <c r="HB161" s="237"/>
      <c r="HC161" s="237"/>
      <c r="HD161" s="237"/>
      <c r="HE161" s="237"/>
      <c r="HF161" s="237"/>
      <c r="HG161" s="237"/>
      <c r="HH161" s="237"/>
      <c r="HI161" s="237"/>
      <c r="HJ161" s="237"/>
      <c r="HK161" s="237"/>
      <c r="HL161" s="237"/>
      <c r="HM161" s="237"/>
      <c r="HN161" s="237"/>
      <c r="HO161" s="237"/>
      <c r="HP161" s="237"/>
      <c r="HQ161" s="237"/>
      <c r="HR161" s="237"/>
      <c r="HS161" s="237"/>
      <c r="HT161" s="237"/>
      <c r="HU161" s="237"/>
      <c r="HV161" s="237"/>
      <c r="HW161" s="237"/>
      <c r="HX161" s="237"/>
      <c r="HY161" s="237"/>
      <c r="HZ161" s="237"/>
      <c r="IA161" s="237"/>
      <c r="IB161" s="237"/>
      <c r="IC161" s="237"/>
      <c r="ID161" s="237"/>
      <c r="IE161" s="237"/>
      <c r="IF161" s="237"/>
      <c r="IG161" s="237"/>
      <c r="IH161" s="237"/>
      <c r="II161" s="237"/>
      <c r="IJ161" s="237"/>
      <c r="IK161" s="237"/>
      <c r="IL161" s="237"/>
      <c r="IM161" s="237"/>
      <c r="IN161" s="237"/>
      <c r="IO161" s="237"/>
      <c r="IP161" s="237"/>
      <c r="IQ161" s="224"/>
      <c r="IR161" s="224"/>
      <c r="IS161" s="224"/>
    </row>
    <row r="162" spans="1:253" s="41" customFormat="1" ht="54" hidden="1">
      <c r="A162" s="242" t="s">
        <v>23</v>
      </c>
      <c r="B162" s="236" t="s">
        <v>86</v>
      </c>
      <c r="C162" s="207" t="s">
        <v>24</v>
      </c>
      <c r="D162" s="233"/>
      <c r="E162" s="233"/>
      <c r="F162" s="233"/>
      <c r="G162" s="224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  <c r="V162" s="237"/>
      <c r="W162" s="237"/>
      <c r="X162" s="237"/>
      <c r="Y162" s="237"/>
      <c r="Z162" s="237"/>
      <c r="AA162" s="237"/>
      <c r="AB162" s="237"/>
      <c r="AC162" s="237"/>
      <c r="AD162" s="237"/>
      <c r="AE162" s="237"/>
      <c r="AF162" s="237"/>
      <c r="AG162" s="237"/>
      <c r="AH162" s="237"/>
      <c r="AI162" s="237"/>
      <c r="AJ162" s="237"/>
      <c r="AK162" s="237"/>
      <c r="AL162" s="237"/>
      <c r="AM162" s="237"/>
      <c r="AN162" s="237"/>
      <c r="AO162" s="237"/>
      <c r="AP162" s="237"/>
      <c r="AQ162" s="237"/>
      <c r="AR162" s="237"/>
      <c r="AS162" s="237"/>
      <c r="AT162" s="237"/>
      <c r="AU162" s="237"/>
      <c r="AV162" s="237"/>
      <c r="AW162" s="237"/>
      <c r="AX162" s="237"/>
      <c r="AY162" s="237"/>
      <c r="AZ162" s="237"/>
      <c r="BA162" s="237"/>
      <c r="BB162" s="237"/>
      <c r="BC162" s="237"/>
      <c r="BD162" s="237"/>
      <c r="BE162" s="237"/>
      <c r="BF162" s="237"/>
      <c r="BG162" s="237"/>
      <c r="BH162" s="237"/>
      <c r="BI162" s="237"/>
      <c r="BJ162" s="237"/>
      <c r="BK162" s="237"/>
      <c r="BL162" s="237"/>
      <c r="BM162" s="237"/>
      <c r="BN162" s="237"/>
      <c r="BO162" s="237"/>
      <c r="BP162" s="237"/>
      <c r="BQ162" s="237"/>
      <c r="BR162" s="237"/>
      <c r="BS162" s="237"/>
      <c r="BT162" s="237"/>
      <c r="BU162" s="237"/>
      <c r="BV162" s="237"/>
      <c r="BW162" s="237"/>
      <c r="BX162" s="237"/>
      <c r="BY162" s="237"/>
      <c r="BZ162" s="237"/>
      <c r="CA162" s="237"/>
      <c r="CB162" s="237"/>
      <c r="CC162" s="237"/>
      <c r="CD162" s="237"/>
      <c r="CE162" s="237"/>
      <c r="CF162" s="237"/>
      <c r="CG162" s="237"/>
      <c r="CH162" s="237"/>
      <c r="CI162" s="237"/>
      <c r="CJ162" s="237"/>
      <c r="CK162" s="237"/>
      <c r="CL162" s="237"/>
      <c r="CM162" s="237"/>
      <c r="CN162" s="237"/>
      <c r="CO162" s="237"/>
      <c r="CP162" s="237"/>
      <c r="CQ162" s="237"/>
      <c r="CR162" s="237"/>
      <c r="CS162" s="237"/>
      <c r="CT162" s="237"/>
      <c r="CU162" s="237"/>
      <c r="CV162" s="237"/>
      <c r="CW162" s="237"/>
      <c r="CX162" s="237"/>
      <c r="CY162" s="237"/>
      <c r="CZ162" s="237"/>
      <c r="DA162" s="237"/>
      <c r="DB162" s="237"/>
      <c r="DC162" s="237"/>
      <c r="DD162" s="237"/>
      <c r="DE162" s="237"/>
      <c r="DF162" s="237"/>
      <c r="DG162" s="237"/>
      <c r="DH162" s="237"/>
      <c r="DI162" s="237"/>
      <c r="DJ162" s="237"/>
      <c r="DK162" s="237"/>
      <c r="DL162" s="237"/>
      <c r="DM162" s="237"/>
      <c r="DN162" s="237"/>
      <c r="DO162" s="237"/>
      <c r="DP162" s="237"/>
      <c r="DQ162" s="237"/>
      <c r="DR162" s="237"/>
      <c r="DS162" s="237"/>
      <c r="DT162" s="237"/>
      <c r="DU162" s="237"/>
      <c r="DV162" s="237"/>
      <c r="DW162" s="237"/>
      <c r="DX162" s="237"/>
      <c r="DY162" s="237"/>
      <c r="DZ162" s="237"/>
      <c r="EA162" s="237"/>
      <c r="EB162" s="237"/>
      <c r="EC162" s="237"/>
      <c r="ED162" s="237"/>
      <c r="EE162" s="237"/>
      <c r="EF162" s="237"/>
      <c r="EG162" s="237"/>
      <c r="EH162" s="237"/>
      <c r="EI162" s="237"/>
      <c r="EJ162" s="237"/>
      <c r="EK162" s="237"/>
      <c r="EL162" s="237"/>
      <c r="EM162" s="237"/>
      <c r="EN162" s="237"/>
      <c r="EO162" s="237"/>
      <c r="EP162" s="237"/>
      <c r="EQ162" s="237"/>
      <c r="ER162" s="237"/>
      <c r="ES162" s="237"/>
      <c r="ET162" s="237"/>
      <c r="EU162" s="237"/>
      <c r="EV162" s="237"/>
      <c r="EW162" s="237"/>
      <c r="EX162" s="237"/>
      <c r="EY162" s="237"/>
      <c r="EZ162" s="237"/>
      <c r="FA162" s="237"/>
      <c r="FB162" s="237"/>
      <c r="FC162" s="237"/>
      <c r="FD162" s="237"/>
      <c r="FE162" s="237"/>
      <c r="FF162" s="237"/>
      <c r="FG162" s="237"/>
      <c r="FH162" s="237"/>
      <c r="FI162" s="237"/>
      <c r="FJ162" s="237"/>
      <c r="FK162" s="237"/>
      <c r="FL162" s="237"/>
      <c r="FM162" s="237"/>
      <c r="FN162" s="237"/>
      <c r="FO162" s="237"/>
      <c r="FP162" s="237"/>
      <c r="FQ162" s="237"/>
      <c r="FR162" s="237"/>
      <c r="FS162" s="237"/>
      <c r="FT162" s="237"/>
      <c r="FU162" s="237"/>
      <c r="FV162" s="237"/>
      <c r="FW162" s="237"/>
      <c r="FX162" s="237"/>
      <c r="FY162" s="237"/>
      <c r="FZ162" s="237"/>
      <c r="GA162" s="237"/>
      <c r="GB162" s="237"/>
      <c r="GC162" s="237"/>
      <c r="GD162" s="237"/>
      <c r="GE162" s="237"/>
      <c r="GF162" s="237"/>
      <c r="GG162" s="237"/>
      <c r="GH162" s="237"/>
      <c r="GI162" s="237"/>
      <c r="GJ162" s="237"/>
      <c r="GK162" s="237"/>
      <c r="GL162" s="237"/>
      <c r="GM162" s="237"/>
      <c r="GN162" s="237"/>
      <c r="GO162" s="237"/>
      <c r="GP162" s="237"/>
      <c r="GQ162" s="237"/>
      <c r="GR162" s="237"/>
      <c r="GS162" s="237"/>
      <c r="GT162" s="237"/>
      <c r="GU162" s="237"/>
      <c r="GV162" s="237"/>
      <c r="GW162" s="237"/>
      <c r="GX162" s="237"/>
      <c r="GY162" s="237"/>
      <c r="GZ162" s="237"/>
      <c r="HA162" s="237"/>
      <c r="HB162" s="237"/>
      <c r="HC162" s="237"/>
      <c r="HD162" s="237"/>
      <c r="HE162" s="237"/>
      <c r="HF162" s="237"/>
      <c r="HG162" s="237"/>
      <c r="HH162" s="237"/>
      <c r="HI162" s="237"/>
      <c r="HJ162" s="237"/>
      <c r="HK162" s="237"/>
      <c r="HL162" s="237"/>
      <c r="HM162" s="237"/>
      <c r="HN162" s="237"/>
      <c r="HO162" s="237"/>
      <c r="HP162" s="237"/>
      <c r="HQ162" s="237"/>
      <c r="HR162" s="237"/>
      <c r="HS162" s="237"/>
      <c r="HT162" s="237"/>
      <c r="HU162" s="237"/>
      <c r="HV162" s="237"/>
      <c r="HW162" s="237"/>
      <c r="HX162" s="237"/>
      <c r="HY162" s="237"/>
      <c r="HZ162" s="237"/>
      <c r="IA162" s="237"/>
      <c r="IB162" s="237"/>
      <c r="IC162" s="237"/>
      <c r="ID162" s="237"/>
      <c r="IE162" s="237"/>
      <c r="IF162" s="237"/>
      <c r="IG162" s="237"/>
      <c r="IH162" s="237"/>
      <c r="II162" s="237"/>
      <c r="IJ162" s="237"/>
      <c r="IK162" s="237"/>
      <c r="IL162" s="237"/>
      <c r="IM162" s="237"/>
      <c r="IN162" s="237"/>
      <c r="IO162" s="237"/>
      <c r="IP162" s="237"/>
      <c r="IQ162" s="224"/>
      <c r="IR162" s="224"/>
      <c r="IS162" s="224"/>
    </row>
    <row r="163" spans="1:253" s="41" customFormat="1" hidden="1">
      <c r="A163" s="204" t="s">
        <v>32</v>
      </c>
      <c r="B163" s="236" t="s">
        <v>86</v>
      </c>
      <c r="C163" s="207" t="s">
        <v>33</v>
      </c>
      <c r="D163" s="233"/>
      <c r="E163" s="233"/>
      <c r="F163" s="233"/>
      <c r="G163" s="224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  <c r="X163" s="237"/>
      <c r="Y163" s="237"/>
      <c r="Z163" s="237"/>
      <c r="AA163" s="237"/>
      <c r="AB163" s="237"/>
      <c r="AC163" s="237"/>
      <c r="AD163" s="237"/>
      <c r="AE163" s="237"/>
      <c r="AF163" s="237"/>
      <c r="AG163" s="237"/>
      <c r="AH163" s="237"/>
      <c r="AI163" s="237"/>
      <c r="AJ163" s="237"/>
      <c r="AK163" s="237"/>
      <c r="AL163" s="237"/>
      <c r="AM163" s="237"/>
      <c r="AN163" s="237"/>
      <c r="AO163" s="237"/>
      <c r="AP163" s="237"/>
      <c r="AQ163" s="237"/>
      <c r="AR163" s="237"/>
      <c r="AS163" s="237"/>
      <c r="AT163" s="237"/>
      <c r="AU163" s="237"/>
      <c r="AV163" s="237"/>
      <c r="AW163" s="237"/>
      <c r="AX163" s="237"/>
      <c r="AY163" s="237"/>
      <c r="AZ163" s="237"/>
      <c r="BA163" s="237"/>
      <c r="BB163" s="237"/>
      <c r="BC163" s="237"/>
      <c r="BD163" s="237"/>
      <c r="BE163" s="237"/>
      <c r="BF163" s="237"/>
      <c r="BG163" s="237"/>
      <c r="BH163" s="237"/>
      <c r="BI163" s="237"/>
      <c r="BJ163" s="237"/>
      <c r="BK163" s="237"/>
      <c r="BL163" s="237"/>
      <c r="BM163" s="237"/>
      <c r="BN163" s="237"/>
      <c r="BO163" s="237"/>
      <c r="BP163" s="237"/>
      <c r="BQ163" s="237"/>
      <c r="BR163" s="237"/>
      <c r="BS163" s="237"/>
      <c r="BT163" s="237"/>
      <c r="BU163" s="237"/>
      <c r="BV163" s="237"/>
      <c r="BW163" s="237"/>
      <c r="BX163" s="237"/>
      <c r="BY163" s="237"/>
      <c r="BZ163" s="237"/>
      <c r="CA163" s="237"/>
      <c r="CB163" s="237"/>
      <c r="CC163" s="237"/>
      <c r="CD163" s="237"/>
      <c r="CE163" s="237"/>
      <c r="CF163" s="237"/>
      <c r="CG163" s="237"/>
      <c r="CH163" s="237"/>
      <c r="CI163" s="237"/>
      <c r="CJ163" s="237"/>
      <c r="CK163" s="237"/>
      <c r="CL163" s="237"/>
      <c r="CM163" s="237"/>
      <c r="CN163" s="237"/>
      <c r="CO163" s="237"/>
      <c r="CP163" s="237"/>
      <c r="CQ163" s="237"/>
      <c r="CR163" s="237"/>
      <c r="CS163" s="237"/>
      <c r="CT163" s="237"/>
      <c r="CU163" s="237"/>
      <c r="CV163" s="237"/>
      <c r="CW163" s="237"/>
      <c r="CX163" s="237"/>
      <c r="CY163" s="237"/>
      <c r="CZ163" s="237"/>
      <c r="DA163" s="237"/>
      <c r="DB163" s="237"/>
      <c r="DC163" s="237"/>
      <c r="DD163" s="237"/>
      <c r="DE163" s="237"/>
      <c r="DF163" s="237"/>
      <c r="DG163" s="237"/>
      <c r="DH163" s="237"/>
      <c r="DI163" s="237"/>
      <c r="DJ163" s="237"/>
      <c r="DK163" s="237"/>
      <c r="DL163" s="237"/>
      <c r="DM163" s="237"/>
      <c r="DN163" s="237"/>
      <c r="DO163" s="237"/>
      <c r="DP163" s="237"/>
      <c r="DQ163" s="237"/>
      <c r="DR163" s="237"/>
      <c r="DS163" s="237"/>
      <c r="DT163" s="237"/>
      <c r="DU163" s="237"/>
      <c r="DV163" s="237"/>
      <c r="DW163" s="237"/>
      <c r="DX163" s="237"/>
      <c r="DY163" s="237"/>
      <c r="DZ163" s="237"/>
      <c r="EA163" s="237"/>
      <c r="EB163" s="237"/>
      <c r="EC163" s="237"/>
      <c r="ED163" s="237"/>
      <c r="EE163" s="237"/>
      <c r="EF163" s="237"/>
      <c r="EG163" s="237"/>
      <c r="EH163" s="237"/>
      <c r="EI163" s="237"/>
      <c r="EJ163" s="237"/>
      <c r="EK163" s="237"/>
      <c r="EL163" s="237"/>
      <c r="EM163" s="237"/>
      <c r="EN163" s="237"/>
      <c r="EO163" s="237"/>
      <c r="EP163" s="237"/>
      <c r="EQ163" s="237"/>
      <c r="ER163" s="237"/>
      <c r="ES163" s="237"/>
      <c r="ET163" s="237"/>
      <c r="EU163" s="237"/>
      <c r="EV163" s="237"/>
      <c r="EW163" s="237"/>
      <c r="EX163" s="237"/>
      <c r="EY163" s="237"/>
      <c r="EZ163" s="237"/>
      <c r="FA163" s="237"/>
      <c r="FB163" s="237"/>
      <c r="FC163" s="237"/>
      <c r="FD163" s="237"/>
      <c r="FE163" s="237"/>
      <c r="FF163" s="237"/>
      <c r="FG163" s="237"/>
      <c r="FH163" s="237"/>
      <c r="FI163" s="237"/>
      <c r="FJ163" s="237"/>
      <c r="FK163" s="237"/>
      <c r="FL163" s="237"/>
      <c r="FM163" s="237"/>
      <c r="FN163" s="237"/>
      <c r="FO163" s="237"/>
      <c r="FP163" s="237"/>
      <c r="FQ163" s="237"/>
      <c r="FR163" s="237"/>
      <c r="FS163" s="237"/>
      <c r="FT163" s="237"/>
      <c r="FU163" s="237"/>
      <c r="FV163" s="237"/>
      <c r="FW163" s="237"/>
      <c r="FX163" s="237"/>
      <c r="FY163" s="237"/>
      <c r="FZ163" s="237"/>
      <c r="GA163" s="237"/>
      <c r="GB163" s="237"/>
      <c r="GC163" s="237"/>
      <c r="GD163" s="237"/>
      <c r="GE163" s="237"/>
      <c r="GF163" s="237"/>
      <c r="GG163" s="237"/>
      <c r="GH163" s="237"/>
      <c r="GI163" s="237"/>
      <c r="GJ163" s="237"/>
      <c r="GK163" s="237"/>
      <c r="GL163" s="237"/>
      <c r="GM163" s="237"/>
      <c r="GN163" s="237"/>
      <c r="GO163" s="237"/>
      <c r="GP163" s="237"/>
      <c r="GQ163" s="237"/>
      <c r="GR163" s="237"/>
      <c r="GS163" s="237"/>
      <c r="GT163" s="237"/>
      <c r="GU163" s="237"/>
      <c r="GV163" s="237"/>
      <c r="GW163" s="237"/>
      <c r="GX163" s="237"/>
      <c r="GY163" s="237"/>
      <c r="GZ163" s="237"/>
      <c r="HA163" s="237"/>
      <c r="HB163" s="237"/>
      <c r="HC163" s="237"/>
      <c r="HD163" s="237"/>
      <c r="HE163" s="237"/>
      <c r="HF163" s="237"/>
      <c r="HG163" s="237"/>
      <c r="HH163" s="237"/>
      <c r="HI163" s="237"/>
      <c r="HJ163" s="237"/>
      <c r="HK163" s="237"/>
      <c r="HL163" s="237"/>
      <c r="HM163" s="237"/>
      <c r="HN163" s="237"/>
      <c r="HO163" s="237"/>
      <c r="HP163" s="237"/>
      <c r="HQ163" s="237"/>
      <c r="HR163" s="237"/>
      <c r="HS163" s="237"/>
      <c r="HT163" s="237"/>
      <c r="HU163" s="237"/>
      <c r="HV163" s="237"/>
      <c r="HW163" s="237"/>
      <c r="HX163" s="237"/>
      <c r="HY163" s="237"/>
      <c r="HZ163" s="237"/>
      <c r="IA163" s="237"/>
      <c r="IB163" s="237"/>
      <c r="IC163" s="237"/>
      <c r="ID163" s="237"/>
      <c r="IE163" s="237"/>
      <c r="IF163" s="237"/>
      <c r="IG163" s="237"/>
      <c r="IH163" s="237"/>
      <c r="II163" s="237"/>
      <c r="IJ163" s="237"/>
      <c r="IK163" s="237"/>
      <c r="IL163" s="237"/>
      <c r="IM163" s="237"/>
      <c r="IN163" s="237"/>
      <c r="IO163" s="237"/>
      <c r="IP163" s="237"/>
      <c r="IQ163" s="224"/>
      <c r="IR163" s="224"/>
      <c r="IS163" s="224"/>
    </row>
    <row r="164" spans="1:253" s="41" customFormat="1" ht="36">
      <c r="A164" s="50" t="s">
        <v>21</v>
      </c>
      <c r="B164" s="236" t="s">
        <v>31</v>
      </c>
      <c r="C164" s="46"/>
      <c r="D164" s="225">
        <f>D165+D167+D166</f>
        <v>3437803</v>
      </c>
      <c r="E164" s="225">
        <f>E165+E167+E166</f>
        <v>1581005</v>
      </c>
      <c r="F164" s="225">
        <f>F165+F167+F166</f>
        <v>1487727</v>
      </c>
    </row>
    <row r="165" spans="1:253" s="41" customFormat="1" ht="54">
      <c r="A165" s="242" t="s">
        <v>23</v>
      </c>
      <c r="B165" s="236" t="s">
        <v>31</v>
      </c>
      <c r="C165" s="46" t="s">
        <v>24</v>
      </c>
      <c r="D165" s="154">
        <v>1718149</v>
      </c>
      <c r="E165" s="154">
        <v>1431005</v>
      </c>
      <c r="F165" s="154">
        <v>1337727</v>
      </c>
    </row>
    <row r="166" spans="1:253" s="41" customFormat="1">
      <c r="A166" s="204" t="s">
        <v>34</v>
      </c>
      <c r="B166" s="236" t="s">
        <v>31</v>
      </c>
      <c r="C166" s="46" t="s">
        <v>35</v>
      </c>
      <c r="D166" s="154">
        <v>130000</v>
      </c>
      <c r="E166" s="154">
        <v>130000</v>
      </c>
      <c r="F166" s="154">
        <v>130000</v>
      </c>
    </row>
    <row r="167" spans="1:253" s="40" customFormat="1">
      <c r="A167" s="204" t="s">
        <v>32</v>
      </c>
      <c r="B167" s="236" t="s">
        <v>31</v>
      </c>
      <c r="C167" s="46" t="s">
        <v>33</v>
      </c>
      <c r="D167" s="154">
        <v>1589654</v>
      </c>
      <c r="E167" s="154">
        <v>20000</v>
      </c>
      <c r="F167" s="154">
        <v>20000</v>
      </c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  <c r="DB167" s="41"/>
      <c r="DC167" s="41"/>
      <c r="DD167" s="41"/>
      <c r="DE167" s="41"/>
      <c r="DF167" s="41"/>
      <c r="DG167" s="41"/>
      <c r="DH167" s="41"/>
      <c r="DI167" s="41"/>
      <c r="DJ167" s="41"/>
      <c r="DK167" s="41"/>
      <c r="DL167" s="41"/>
      <c r="DM167" s="41"/>
      <c r="DN167" s="41"/>
      <c r="DO167" s="41"/>
      <c r="DP167" s="41"/>
      <c r="DQ167" s="41"/>
      <c r="DR167" s="41"/>
      <c r="DS167" s="41"/>
      <c r="DT167" s="41"/>
      <c r="DU167" s="41"/>
      <c r="DV167" s="41"/>
      <c r="DW167" s="41"/>
      <c r="DX167" s="41"/>
      <c r="DY167" s="41"/>
      <c r="DZ167" s="41"/>
      <c r="EA167" s="41"/>
      <c r="EB167" s="41"/>
      <c r="EC167" s="41"/>
      <c r="ED167" s="41"/>
      <c r="EE167" s="41"/>
      <c r="EF167" s="41"/>
      <c r="EG167" s="41"/>
      <c r="EH167" s="41"/>
      <c r="EI167" s="41"/>
      <c r="EJ167" s="41"/>
      <c r="EK167" s="41"/>
      <c r="EL167" s="41"/>
      <c r="EM167" s="41"/>
      <c r="EN167" s="41"/>
      <c r="EO167" s="41"/>
      <c r="EP167" s="41"/>
      <c r="EQ167" s="41"/>
      <c r="ER167" s="41"/>
      <c r="ES167" s="41"/>
      <c r="ET167" s="41"/>
      <c r="EU167" s="41"/>
      <c r="EV167" s="41"/>
      <c r="EW167" s="41"/>
      <c r="EX167" s="41"/>
      <c r="EY167" s="41"/>
      <c r="EZ167" s="41"/>
      <c r="FA167" s="41"/>
      <c r="FB167" s="41"/>
      <c r="FC167" s="41"/>
      <c r="FD167" s="41"/>
      <c r="FE167" s="41"/>
      <c r="FF167" s="41"/>
      <c r="FG167" s="41"/>
      <c r="FH167" s="41"/>
      <c r="FI167" s="41"/>
      <c r="FJ167" s="41"/>
      <c r="FK167" s="41"/>
      <c r="FL167" s="41"/>
      <c r="FM167" s="41"/>
      <c r="FN167" s="41"/>
      <c r="FO167" s="41"/>
      <c r="FP167" s="41"/>
      <c r="FQ167" s="41"/>
      <c r="FR167" s="41"/>
      <c r="FS167" s="41"/>
      <c r="FT167" s="41"/>
      <c r="FU167" s="41"/>
      <c r="FV167" s="41"/>
      <c r="FW167" s="41"/>
      <c r="FX167" s="41"/>
      <c r="FY167" s="41"/>
      <c r="FZ167" s="41"/>
      <c r="GA167" s="41"/>
      <c r="GB167" s="41"/>
      <c r="GC167" s="41"/>
      <c r="GD167" s="41"/>
      <c r="GE167" s="41"/>
      <c r="GF167" s="41"/>
      <c r="GG167" s="41"/>
      <c r="GH167" s="41"/>
      <c r="GI167" s="41"/>
      <c r="GJ167" s="41"/>
      <c r="GK167" s="41"/>
      <c r="GL167" s="41"/>
      <c r="GM167" s="41"/>
      <c r="GN167" s="41"/>
      <c r="GO167" s="41"/>
      <c r="GP167" s="41"/>
      <c r="GQ167" s="41"/>
      <c r="GR167" s="41"/>
      <c r="GS167" s="41"/>
      <c r="GT167" s="41"/>
      <c r="GU167" s="41"/>
      <c r="GV167" s="41"/>
      <c r="GW167" s="41"/>
      <c r="GX167" s="41"/>
      <c r="GY167" s="41"/>
      <c r="GZ167" s="41"/>
      <c r="HA167" s="41"/>
      <c r="HB167" s="41"/>
      <c r="HC167" s="41"/>
      <c r="HD167" s="41"/>
      <c r="HE167" s="41"/>
      <c r="HF167" s="41"/>
      <c r="HG167" s="41"/>
      <c r="HH167" s="41"/>
      <c r="HI167" s="41"/>
      <c r="HJ167" s="41"/>
      <c r="HK167" s="41"/>
      <c r="HL167" s="41"/>
      <c r="HM167" s="41"/>
      <c r="HN167" s="41"/>
      <c r="HO167" s="41"/>
      <c r="HP167" s="41"/>
      <c r="HQ167" s="41"/>
      <c r="HR167" s="41"/>
      <c r="HS167" s="41"/>
      <c r="HT167" s="41"/>
      <c r="HU167" s="41"/>
      <c r="HV167" s="41"/>
      <c r="HW167" s="41"/>
      <c r="HX167" s="41"/>
      <c r="HY167" s="41"/>
      <c r="HZ167" s="41"/>
      <c r="IA167" s="41"/>
      <c r="IB167" s="41"/>
      <c r="IC167" s="41"/>
      <c r="ID167" s="41"/>
      <c r="IE167" s="41"/>
      <c r="IF167" s="41"/>
      <c r="IG167" s="41"/>
      <c r="IH167" s="41"/>
      <c r="II167" s="41"/>
      <c r="IJ167" s="41"/>
      <c r="IK167" s="41"/>
      <c r="IL167" s="41"/>
      <c r="IM167" s="41"/>
      <c r="IN167" s="41"/>
      <c r="IO167" s="41"/>
      <c r="IP167" s="41"/>
      <c r="IQ167" s="41"/>
      <c r="IR167" s="41"/>
      <c r="IS167" s="41"/>
    </row>
    <row r="168" spans="1:253" s="40" customFormat="1" ht="36" hidden="1">
      <c r="A168" s="50" t="s">
        <v>38</v>
      </c>
      <c r="B168" s="246" t="s">
        <v>39</v>
      </c>
      <c r="C168" s="46"/>
      <c r="D168" s="225"/>
      <c r="E168" s="225"/>
      <c r="F168" s="225">
        <f>F169</f>
        <v>0</v>
      </c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41"/>
      <c r="DC168" s="41"/>
      <c r="DD168" s="41"/>
      <c r="DE168" s="41"/>
      <c r="DF168" s="41"/>
      <c r="DG168" s="41"/>
      <c r="DH168" s="41"/>
      <c r="DI168" s="41"/>
      <c r="DJ168" s="41"/>
      <c r="DK168" s="41"/>
      <c r="DL168" s="41"/>
      <c r="DM168" s="41"/>
      <c r="DN168" s="41"/>
      <c r="DO168" s="41"/>
      <c r="DP168" s="41"/>
      <c r="DQ168" s="41"/>
      <c r="DR168" s="41"/>
      <c r="DS168" s="41"/>
      <c r="DT168" s="41"/>
      <c r="DU168" s="41"/>
      <c r="DV168" s="41"/>
      <c r="DW168" s="41"/>
      <c r="DX168" s="41"/>
      <c r="DY168" s="41"/>
      <c r="DZ168" s="41"/>
      <c r="EA168" s="41"/>
      <c r="EB168" s="41"/>
      <c r="EC168" s="41"/>
      <c r="ED168" s="41"/>
      <c r="EE168" s="41"/>
      <c r="EF168" s="41"/>
      <c r="EG168" s="41"/>
      <c r="EH168" s="41"/>
      <c r="EI168" s="41"/>
      <c r="EJ168" s="41"/>
      <c r="EK168" s="41"/>
      <c r="EL168" s="41"/>
      <c r="EM168" s="41"/>
      <c r="EN168" s="41"/>
      <c r="EO168" s="41"/>
      <c r="EP168" s="41"/>
      <c r="EQ168" s="41"/>
      <c r="ER168" s="41"/>
      <c r="ES168" s="41"/>
      <c r="ET168" s="41"/>
      <c r="EU168" s="41"/>
      <c r="EV168" s="41"/>
      <c r="EW168" s="41"/>
      <c r="EX168" s="41"/>
      <c r="EY168" s="41"/>
      <c r="EZ168" s="41"/>
      <c r="FA168" s="41"/>
      <c r="FB168" s="41"/>
      <c r="FC168" s="41"/>
      <c r="FD168" s="41"/>
      <c r="FE168" s="41"/>
      <c r="FF168" s="41"/>
      <c r="FG168" s="41"/>
      <c r="FH168" s="41"/>
      <c r="FI168" s="41"/>
      <c r="FJ168" s="41"/>
      <c r="FK168" s="41"/>
      <c r="FL168" s="41"/>
      <c r="FM168" s="41"/>
      <c r="FN168" s="41"/>
      <c r="FO168" s="41"/>
      <c r="FP168" s="41"/>
      <c r="FQ168" s="41"/>
      <c r="FR168" s="41"/>
      <c r="FS168" s="41"/>
      <c r="FT168" s="41"/>
      <c r="FU168" s="41"/>
      <c r="FV168" s="41"/>
      <c r="FW168" s="41"/>
      <c r="FX168" s="41"/>
      <c r="FY168" s="41"/>
      <c r="FZ168" s="41"/>
      <c r="GA168" s="41"/>
      <c r="GB168" s="41"/>
      <c r="GC168" s="41"/>
      <c r="GD168" s="41"/>
      <c r="GE168" s="41"/>
      <c r="GF168" s="41"/>
      <c r="GG168" s="41"/>
      <c r="GH168" s="41"/>
      <c r="GI168" s="41"/>
      <c r="GJ168" s="41"/>
      <c r="GK168" s="41"/>
      <c r="GL168" s="41"/>
      <c r="GM168" s="41"/>
      <c r="GN168" s="41"/>
      <c r="GO168" s="41"/>
      <c r="GP168" s="41"/>
      <c r="GQ168" s="41"/>
      <c r="GR168" s="41"/>
      <c r="GS168" s="41"/>
      <c r="GT168" s="41"/>
      <c r="GU168" s="41"/>
      <c r="GV168" s="41"/>
      <c r="GW168" s="41"/>
      <c r="GX168" s="41"/>
      <c r="GY168" s="41"/>
      <c r="GZ168" s="41"/>
      <c r="HA168" s="41"/>
      <c r="HB168" s="41"/>
      <c r="HC168" s="41"/>
      <c r="HD168" s="41"/>
      <c r="HE168" s="41"/>
      <c r="HF168" s="41"/>
      <c r="HG168" s="41"/>
      <c r="HH168" s="41"/>
      <c r="HI168" s="41"/>
      <c r="HJ168" s="41"/>
      <c r="HK168" s="41"/>
      <c r="HL168" s="41"/>
      <c r="HM168" s="41"/>
      <c r="HN168" s="41"/>
      <c r="HO168" s="41"/>
      <c r="HP168" s="41"/>
      <c r="HQ168" s="41"/>
      <c r="HR168" s="41"/>
      <c r="HS168" s="41"/>
      <c r="HT168" s="41"/>
      <c r="HU168" s="41"/>
      <c r="HV168" s="41"/>
      <c r="HW168" s="41"/>
      <c r="HX168" s="41"/>
      <c r="HY168" s="41"/>
      <c r="HZ168" s="41"/>
      <c r="IA168" s="41"/>
      <c r="IB168" s="41"/>
      <c r="IC168" s="41"/>
      <c r="ID168" s="41"/>
      <c r="IE168" s="41"/>
      <c r="IF168" s="41"/>
      <c r="IG168" s="41"/>
      <c r="IH168" s="41"/>
      <c r="II168" s="41"/>
      <c r="IJ168" s="41"/>
      <c r="IK168" s="41"/>
      <c r="IL168" s="41"/>
      <c r="IM168" s="41"/>
      <c r="IN168" s="41"/>
      <c r="IO168" s="41"/>
      <c r="IP168" s="41"/>
      <c r="IQ168" s="41"/>
      <c r="IR168" s="41"/>
      <c r="IS168" s="41"/>
    </row>
    <row r="169" spans="1:253" s="40" customFormat="1" hidden="1">
      <c r="A169" s="52" t="s">
        <v>40</v>
      </c>
      <c r="B169" s="236" t="s">
        <v>41</v>
      </c>
      <c r="C169" s="46"/>
      <c r="D169" s="225"/>
      <c r="E169" s="225"/>
      <c r="F169" s="225">
        <f>+F170</f>
        <v>0</v>
      </c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  <c r="DT169" s="41"/>
      <c r="DU169" s="41"/>
      <c r="DV169" s="41"/>
      <c r="DW169" s="41"/>
      <c r="DX169" s="41"/>
      <c r="DY169" s="41"/>
      <c r="DZ169" s="41"/>
      <c r="EA169" s="41"/>
      <c r="EB169" s="41"/>
      <c r="EC169" s="41"/>
      <c r="ED169" s="41"/>
      <c r="EE169" s="41"/>
      <c r="EF169" s="41"/>
      <c r="EG169" s="41"/>
      <c r="EH169" s="41"/>
      <c r="EI169" s="41"/>
      <c r="EJ169" s="41"/>
      <c r="EK169" s="41"/>
      <c r="EL169" s="41"/>
      <c r="EM169" s="41"/>
      <c r="EN169" s="41"/>
      <c r="EO169" s="41"/>
      <c r="EP169" s="41"/>
      <c r="EQ169" s="41"/>
      <c r="ER169" s="41"/>
      <c r="ES169" s="41"/>
      <c r="ET169" s="41"/>
      <c r="EU169" s="41"/>
      <c r="EV169" s="41"/>
      <c r="EW169" s="41"/>
      <c r="EX169" s="41"/>
      <c r="EY169" s="41"/>
      <c r="EZ169" s="41"/>
      <c r="FA169" s="41"/>
      <c r="FB169" s="41"/>
      <c r="FC169" s="41"/>
      <c r="FD169" s="41"/>
      <c r="FE169" s="41"/>
      <c r="FF169" s="41"/>
      <c r="FG169" s="41"/>
      <c r="FH169" s="41"/>
      <c r="FI169" s="41"/>
      <c r="FJ169" s="41"/>
      <c r="FK169" s="41"/>
      <c r="FL169" s="41"/>
      <c r="FM169" s="41"/>
      <c r="FN169" s="41"/>
      <c r="FO169" s="41"/>
      <c r="FP169" s="41"/>
      <c r="FQ169" s="41"/>
      <c r="FR169" s="41"/>
      <c r="FS169" s="41"/>
      <c r="FT169" s="41"/>
      <c r="FU169" s="41"/>
      <c r="FV169" s="41"/>
      <c r="FW169" s="41"/>
      <c r="FX169" s="41"/>
      <c r="FY169" s="41"/>
      <c r="FZ169" s="41"/>
      <c r="GA169" s="41"/>
      <c r="GB169" s="41"/>
      <c r="GC169" s="41"/>
      <c r="GD169" s="41"/>
      <c r="GE169" s="41"/>
      <c r="GF169" s="41"/>
      <c r="GG169" s="41"/>
      <c r="GH169" s="41"/>
      <c r="GI169" s="41"/>
      <c r="GJ169" s="41"/>
      <c r="GK169" s="41"/>
      <c r="GL169" s="41"/>
      <c r="GM169" s="41"/>
      <c r="GN169" s="41"/>
      <c r="GO169" s="41"/>
      <c r="GP169" s="41"/>
      <c r="GQ169" s="41"/>
      <c r="GR169" s="41"/>
      <c r="GS169" s="41"/>
      <c r="GT169" s="41"/>
      <c r="GU169" s="41"/>
      <c r="GV169" s="41"/>
      <c r="GW169" s="41"/>
      <c r="GX169" s="41"/>
      <c r="GY169" s="41"/>
      <c r="GZ169" s="41"/>
      <c r="HA169" s="41"/>
      <c r="HB169" s="41"/>
      <c r="HC169" s="41"/>
      <c r="HD169" s="41"/>
      <c r="HE169" s="41"/>
      <c r="HF169" s="41"/>
      <c r="HG169" s="41"/>
      <c r="HH169" s="41"/>
      <c r="HI169" s="41"/>
      <c r="HJ169" s="41"/>
      <c r="HK169" s="41"/>
      <c r="HL169" s="41"/>
      <c r="HM169" s="41"/>
      <c r="HN169" s="41"/>
      <c r="HO169" s="41"/>
      <c r="HP169" s="41"/>
      <c r="HQ169" s="41"/>
      <c r="HR169" s="41"/>
      <c r="HS169" s="41"/>
      <c r="HT169" s="41"/>
      <c r="HU169" s="41"/>
      <c r="HV169" s="41"/>
      <c r="HW169" s="41"/>
      <c r="HX169" s="41"/>
      <c r="HY169" s="41"/>
      <c r="HZ169" s="41"/>
      <c r="IA169" s="41"/>
      <c r="IB169" s="41"/>
      <c r="IC169" s="41"/>
      <c r="ID169" s="41"/>
      <c r="IE169" s="41"/>
      <c r="IF169" s="41"/>
      <c r="IG169" s="41"/>
      <c r="IH169" s="41"/>
      <c r="II169" s="41"/>
      <c r="IJ169" s="41"/>
      <c r="IK169" s="41"/>
      <c r="IL169" s="41"/>
      <c r="IM169" s="41"/>
      <c r="IN169" s="41"/>
      <c r="IO169" s="41"/>
      <c r="IP169" s="41"/>
      <c r="IQ169" s="41"/>
      <c r="IR169" s="41"/>
      <c r="IS169" s="41"/>
    </row>
    <row r="170" spans="1:253" s="40" customFormat="1" ht="36" hidden="1">
      <c r="A170" s="53" t="s">
        <v>42</v>
      </c>
      <c r="B170" s="236" t="s">
        <v>43</v>
      </c>
      <c r="C170" s="46"/>
      <c r="D170" s="225"/>
      <c r="E170" s="225"/>
      <c r="F170" s="225">
        <f>SUM(F171:F171)</f>
        <v>0</v>
      </c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41"/>
      <c r="EE170" s="41"/>
      <c r="EF170" s="41"/>
      <c r="EG170" s="4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41"/>
      <c r="ES170" s="41"/>
      <c r="ET170" s="41"/>
      <c r="EU170" s="41"/>
      <c r="EV170" s="41"/>
      <c r="EW170" s="41"/>
      <c r="EX170" s="41"/>
      <c r="EY170" s="41"/>
      <c r="EZ170" s="41"/>
      <c r="FA170" s="41"/>
      <c r="FB170" s="41"/>
      <c r="FC170" s="41"/>
      <c r="FD170" s="41"/>
      <c r="FE170" s="41"/>
      <c r="FF170" s="41"/>
      <c r="FG170" s="41"/>
      <c r="FH170" s="41"/>
      <c r="FI170" s="41"/>
      <c r="FJ170" s="41"/>
      <c r="FK170" s="41"/>
      <c r="FL170" s="41"/>
      <c r="FM170" s="41"/>
      <c r="FN170" s="41"/>
      <c r="FO170" s="41"/>
      <c r="FP170" s="41"/>
      <c r="FQ170" s="41"/>
      <c r="FR170" s="41"/>
      <c r="FS170" s="41"/>
      <c r="FT170" s="41"/>
      <c r="FU170" s="41"/>
      <c r="FV170" s="41"/>
      <c r="FW170" s="41"/>
      <c r="FX170" s="41"/>
      <c r="FY170" s="41"/>
      <c r="FZ170" s="41"/>
      <c r="GA170" s="41"/>
      <c r="GB170" s="41"/>
      <c r="GC170" s="41"/>
      <c r="GD170" s="41"/>
      <c r="GE170" s="41"/>
      <c r="GF170" s="41"/>
      <c r="GG170" s="41"/>
      <c r="GH170" s="41"/>
      <c r="GI170" s="41"/>
      <c r="GJ170" s="41"/>
      <c r="GK170" s="41"/>
      <c r="GL170" s="41"/>
      <c r="GM170" s="41"/>
      <c r="GN170" s="41"/>
      <c r="GO170" s="41"/>
      <c r="GP170" s="41"/>
      <c r="GQ170" s="41"/>
      <c r="GR170" s="41"/>
      <c r="GS170" s="41"/>
      <c r="GT170" s="41"/>
      <c r="GU170" s="41"/>
      <c r="GV170" s="41"/>
      <c r="GW170" s="41"/>
      <c r="GX170" s="41"/>
      <c r="GY170" s="41"/>
      <c r="GZ170" s="41"/>
      <c r="HA170" s="41"/>
      <c r="HB170" s="41"/>
      <c r="HC170" s="41"/>
      <c r="HD170" s="41"/>
      <c r="HE170" s="41"/>
      <c r="HF170" s="41"/>
      <c r="HG170" s="41"/>
      <c r="HH170" s="41"/>
      <c r="HI170" s="41"/>
      <c r="HJ170" s="41"/>
      <c r="HK170" s="41"/>
      <c r="HL170" s="41"/>
      <c r="HM170" s="41"/>
      <c r="HN170" s="41"/>
      <c r="HO170" s="41"/>
      <c r="HP170" s="41"/>
      <c r="HQ170" s="41"/>
      <c r="HR170" s="41"/>
      <c r="HS170" s="41"/>
      <c r="HT170" s="41"/>
      <c r="HU170" s="41"/>
      <c r="HV170" s="41"/>
      <c r="HW170" s="41"/>
      <c r="HX170" s="41"/>
      <c r="HY170" s="41"/>
      <c r="HZ170" s="41"/>
      <c r="IA170" s="41"/>
      <c r="IB170" s="41"/>
      <c r="IC170" s="41"/>
      <c r="ID170" s="41"/>
      <c r="IE170" s="41"/>
      <c r="IF170" s="41"/>
      <c r="IG170" s="41"/>
      <c r="IH170" s="41"/>
      <c r="II170" s="41"/>
      <c r="IJ170" s="41"/>
      <c r="IK170" s="41"/>
      <c r="IL170" s="41"/>
      <c r="IM170" s="41"/>
      <c r="IN170" s="41"/>
      <c r="IO170" s="41"/>
      <c r="IP170" s="41"/>
      <c r="IQ170" s="41"/>
      <c r="IR170" s="41"/>
      <c r="IS170" s="41"/>
    </row>
    <row r="171" spans="1:253" s="40" customFormat="1" hidden="1">
      <c r="A171" s="242" t="s">
        <v>44</v>
      </c>
      <c r="B171" s="236" t="s">
        <v>45</v>
      </c>
      <c r="C171" s="46" t="s">
        <v>46</v>
      </c>
      <c r="D171" s="225"/>
      <c r="E171" s="225"/>
      <c r="F171" s="225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41"/>
      <c r="DQ171" s="41"/>
      <c r="DR171" s="41"/>
      <c r="DS171" s="41"/>
      <c r="DT171" s="41"/>
      <c r="DU171" s="41"/>
      <c r="DV171" s="41"/>
      <c r="DW171" s="41"/>
      <c r="DX171" s="41"/>
      <c r="DY171" s="41"/>
      <c r="DZ171" s="41"/>
      <c r="EA171" s="41"/>
      <c r="EB171" s="41"/>
      <c r="EC171" s="41"/>
      <c r="ED171" s="41"/>
      <c r="EE171" s="41"/>
      <c r="EF171" s="41"/>
      <c r="EG171" s="41"/>
      <c r="EH171" s="41"/>
      <c r="EI171" s="41"/>
      <c r="EJ171" s="41"/>
      <c r="EK171" s="41"/>
      <c r="EL171" s="41"/>
      <c r="EM171" s="41"/>
      <c r="EN171" s="41"/>
      <c r="EO171" s="41"/>
      <c r="EP171" s="41"/>
      <c r="EQ171" s="41"/>
      <c r="ER171" s="41"/>
      <c r="ES171" s="41"/>
      <c r="ET171" s="41"/>
      <c r="EU171" s="41"/>
      <c r="EV171" s="41"/>
      <c r="EW171" s="41"/>
      <c r="EX171" s="41"/>
      <c r="EY171" s="41"/>
      <c r="EZ171" s="41"/>
      <c r="FA171" s="41"/>
      <c r="FB171" s="41"/>
      <c r="FC171" s="41"/>
      <c r="FD171" s="41"/>
      <c r="FE171" s="41"/>
      <c r="FF171" s="41"/>
      <c r="FG171" s="41"/>
      <c r="FH171" s="41"/>
      <c r="FI171" s="41"/>
      <c r="FJ171" s="41"/>
      <c r="FK171" s="41"/>
      <c r="FL171" s="41"/>
      <c r="FM171" s="41"/>
      <c r="FN171" s="41"/>
      <c r="FO171" s="41"/>
      <c r="FP171" s="41"/>
      <c r="FQ171" s="41"/>
      <c r="FR171" s="41"/>
      <c r="FS171" s="41"/>
      <c r="FT171" s="41"/>
      <c r="FU171" s="41"/>
      <c r="FV171" s="41"/>
      <c r="FW171" s="41"/>
      <c r="FX171" s="41"/>
      <c r="FY171" s="41"/>
      <c r="FZ171" s="41"/>
      <c r="GA171" s="41"/>
      <c r="GB171" s="41"/>
      <c r="GC171" s="41"/>
      <c r="GD171" s="41"/>
      <c r="GE171" s="41"/>
      <c r="GF171" s="41"/>
      <c r="GG171" s="41"/>
      <c r="GH171" s="41"/>
      <c r="GI171" s="41"/>
      <c r="GJ171" s="41"/>
      <c r="GK171" s="41"/>
      <c r="GL171" s="41"/>
      <c r="GM171" s="41"/>
      <c r="GN171" s="41"/>
      <c r="GO171" s="41"/>
      <c r="GP171" s="41"/>
      <c r="GQ171" s="41"/>
      <c r="GR171" s="41"/>
      <c r="GS171" s="41"/>
      <c r="GT171" s="41"/>
      <c r="GU171" s="41"/>
      <c r="GV171" s="41"/>
      <c r="GW171" s="41"/>
      <c r="GX171" s="41"/>
      <c r="GY171" s="41"/>
      <c r="GZ171" s="41"/>
      <c r="HA171" s="41"/>
      <c r="HB171" s="41"/>
      <c r="HC171" s="41"/>
      <c r="HD171" s="41"/>
      <c r="HE171" s="41"/>
      <c r="HF171" s="41"/>
      <c r="HG171" s="41"/>
      <c r="HH171" s="41"/>
      <c r="HI171" s="41"/>
      <c r="HJ171" s="41"/>
      <c r="HK171" s="41"/>
      <c r="HL171" s="41"/>
      <c r="HM171" s="41"/>
      <c r="HN171" s="41"/>
      <c r="HO171" s="41"/>
      <c r="HP171" s="41"/>
      <c r="HQ171" s="41"/>
      <c r="HR171" s="41"/>
      <c r="HS171" s="41"/>
      <c r="HT171" s="41"/>
      <c r="HU171" s="41"/>
      <c r="HV171" s="41"/>
      <c r="HW171" s="41"/>
      <c r="HX171" s="41"/>
      <c r="HY171" s="41"/>
      <c r="HZ171" s="41"/>
      <c r="IA171" s="41"/>
      <c r="IB171" s="41"/>
      <c r="IC171" s="41"/>
      <c r="ID171" s="41"/>
      <c r="IE171" s="41"/>
      <c r="IF171" s="41"/>
      <c r="IG171" s="41"/>
      <c r="IH171" s="41"/>
      <c r="II171" s="41"/>
      <c r="IJ171" s="41"/>
      <c r="IK171" s="41"/>
      <c r="IL171" s="41"/>
      <c r="IM171" s="41"/>
      <c r="IN171" s="41"/>
      <c r="IO171" s="41"/>
      <c r="IP171" s="41"/>
      <c r="IQ171" s="41"/>
      <c r="IR171" s="41"/>
      <c r="IS171" s="41"/>
    </row>
    <row r="172" spans="1:253" s="40" customFormat="1" ht="34.799999999999997">
      <c r="A172" s="295" t="s">
        <v>72</v>
      </c>
      <c r="B172" s="236" t="s">
        <v>73</v>
      </c>
      <c r="C172" s="207"/>
      <c r="D172" s="233">
        <f>+D173</f>
        <v>5365517.41</v>
      </c>
      <c r="E172" s="233">
        <f>+E173</f>
        <v>366000</v>
      </c>
      <c r="F172" s="233">
        <f>+F173</f>
        <v>366000</v>
      </c>
    </row>
    <row r="173" spans="1:253" s="40" customFormat="1">
      <c r="A173" s="242" t="s">
        <v>74</v>
      </c>
      <c r="B173" s="236" t="s">
        <v>75</v>
      </c>
      <c r="C173" s="207"/>
      <c r="D173" s="233">
        <f>D174</f>
        <v>5365517.41</v>
      </c>
      <c r="E173" s="233">
        <f>E174</f>
        <v>366000</v>
      </c>
      <c r="F173" s="233">
        <f>F174</f>
        <v>366000</v>
      </c>
    </row>
    <row r="174" spans="1:253" s="40" customFormat="1">
      <c r="A174" s="204" t="s">
        <v>76</v>
      </c>
      <c r="B174" s="236" t="s">
        <v>77</v>
      </c>
      <c r="C174" s="207"/>
      <c r="D174" s="233">
        <f>D175+D176</f>
        <v>5365517.41</v>
      </c>
      <c r="E174" s="233">
        <f>E175+E176</f>
        <v>366000</v>
      </c>
      <c r="F174" s="233">
        <f>F175+F176</f>
        <v>366000</v>
      </c>
    </row>
    <row r="175" spans="1:253" s="40" customFormat="1">
      <c r="A175" s="204" t="s">
        <v>32</v>
      </c>
      <c r="B175" s="236" t="s">
        <v>77</v>
      </c>
      <c r="C175" s="207" t="s">
        <v>33</v>
      </c>
      <c r="D175" s="233">
        <v>230000</v>
      </c>
      <c r="E175" s="233">
        <v>5000</v>
      </c>
      <c r="F175" s="233">
        <v>5000</v>
      </c>
    </row>
    <row r="176" spans="1:253" s="40" customFormat="1">
      <c r="A176" s="245" t="s">
        <v>34</v>
      </c>
      <c r="B176" s="236" t="s">
        <v>77</v>
      </c>
      <c r="C176" s="207" t="s">
        <v>35</v>
      </c>
      <c r="D176" s="233">
        <v>5135517.41</v>
      </c>
      <c r="E176" s="233">
        <v>361000</v>
      </c>
      <c r="F176" s="233">
        <v>361000</v>
      </c>
    </row>
    <row r="177" spans="1:253" s="40" customFormat="1">
      <c r="A177" s="244" t="s">
        <v>78</v>
      </c>
      <c r="B177" s="238" t="s">
        <v>153</v>
      </c>
      <c r="C177" s="207"/>
      <c r="D177" s="233">
        <f>D182+D192</f>
        <v>521564</v>
      </c>
      <c r="E177" s="233">
        <f>E182+E192</f>
        <v>444844</v>
      </c>
      <c r="F177" s="233">
        <f>F182+F192</f>
        <v>460454</v>
      </c>
    </row>
    <row r="178" spans="1:253" s="224" customFormat="1" ht="54" hidden="1">
      <c r="A178" s="227" t="s">
        <v>157</v>
      </c>
      <c r="B178" s="236" t="s">
        <v>158</v>
      </c>
      <c r="C178" s="207"/>
      <c r="D178" s="233">
        <v>0</v>
      </c>
      <c r="E178" s="233">
        <v>0</v>
      </c>
      <c r="F178" s="233">
        <f>F179</f>
        <v>0</v>
      </c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  <c r="DT178" s="40"/>
      <c r="DU178" s="40"/>
      <c r="DV178" s="40"/>
      <c r="DW178" s="40"/>
      <c r="DX178" s="40"/>
      <c r="DY178" s="40"/>
      <c r="DZ178" s="40"/>
      <c r="EA178" s="40"/>
      <c r="EB178" s="40"/>
      <c r="EC178" s="40"/>
      <c r="ED178" s="40"/>
      <c r="EE178" s="40"/>
      <c r="EF178" s="40"/>
      <c r="EG178" s="40"/>
      <c r="EH178" s="40"/>
      <c r="EI178" s="40"/>
      <c r="EJ178" s="40"/>
      <c r="EK178" s="40"/>
      <c r="EL178" s="40"/>
      <c r="EM178" s="40"/>
      <c r="EN178" s="40"/>
      <c r="EO178" s="40"/>
      <c r="EP178" s="40"/>
      <c r="EQ178" s="40"/>
      <c r="ER178" s="40"/>
      <c r="ES178" s="40"/>
      <c r="ET178" s="40"/>
      <c r="EU178" s="40"/>
      <c r="EV178" s="40"/>
      <c r="EW178" s="40"/>
      <c r="EX178" s="40"/>
      <c r="EY178" s="40"/>
      <c r="EZ178" s="40"/>
      <c r="FA178" s="40"/>
      <c r="FB178" s="40"/>
      <c r="FC178" s="40"/>
      <c r="FD178" s="40"/>
      <c r="FE178" s="40"/>
      <c r="FF178" s="40"/>
      <c r="FG178" s="40"/>
      <c r="FH178" s="40"/>
      <c r="FI178" s="40"/>
      <c r="FJ178" s="40"/>
      <c r="FK178" s="40"/>
      <c r="FL178" s="40"/>
      <c r="FM178" s="40"/>
      <c r="FN178" s="40"/>
      <c r="FO178" s="40"/>
      <c r="FP178" s="40"/>
      <c r="FQ178" s="40"/>
      <c r="FR178" s="40"/>
      <c r="FS178" s="40"/>
      <c r="FT178" s="40"/>
      <c r="FU178" s="40"/>
      <c r="FV178" s="40"/>
      <c r="FW178" s="40"/>
      <c r="FX178" s="40"/>
      <c r="FY178" s="40"/>
      <c r="FZ178" s="40"/>
      <c r="GA178" s="40"/>
      <c r="GB178" s="40"/>
      <c r="GC178" s="40"/>
      <c r="GD178" s="40"/>
      <c r="GE178" s="40"/>
      <c r="GF178" s="40"/>
      <c r="GG178" s="40"/>
      <c r="GH178" s="40"/>
      <c r="GI178" s="40"/>
      <c r="GJ178" s="40"/>
      <c r="GK178" s="40"/>
      <c r="GL178" s="40"/>
      <c r="GM178" s="40"/>
      <c r="GN178" s="40"/>
      <c r="GO178" s="40"/>
      <c r="GP178" s="40"/>
      <c r="GQ178" s="40"/>
      <c r="GR178" s="40"/>
      <c r="GS178" s="40"/>
      <c r="GT178" s="40"/>
      <c r="GU178" s="40"/>
      <c r="GV178" s="40"/>
      <c r="GW178" s="40"/>
      <c r="GX178" s="40"/>
      <c r="GY178" s="40"/>
      <c r="GZ178" s="40"/>
      <c r="HA178" s="40"/>
      <c r="HB178" s="40"/>
      <c r="HC178" s="40"/>
      <c r="HD178" s="40"/>
      <c r="HE178" s="40"/>
      <c r="HF178" s="40"/>
      <c r="HG178" s="40"/>
      <c r="HH178" s="40"/>
      <c r="HI178" s="40"/>
      <c r="HJ178" s="40"/>
      <c r="HK178" s="40"/>
      <c r="HL178" s="40"/>
      <c r="HM178" s="40"/>
      <c r="HN178" s="40"/>
      <c r="HO178" s="40"/>
      <c r="HP178" s="40"/>
      <c r="HQ178" s="40"/>
      <c r="HR178" s="40"/>
      <c r="HS178" s="40"/>
      <c r="HT178" s="40"/>
      <c r="HU178" s="40"/>
      <c r="HV178" s="40"/>
      <c r="HW178" s="40"/>
      <c r="HX178" s="40"/>
      <c r="HY178" s="40"/>
      <c r="HZ178" s="40"/>
      <c r="IA178" s="40"/>
      <c r="IB178" s="40"/>
      <c r="IC178" s="40"/>
      <c r="ID178" s="40"/>
      <c r="IE178" s="40"/>
      <c r="IF178" s="40"/>
      <c r="IG178" s="40"/>
      <c r="IH178" s="40"/>
      <c r="II178" s="40"/>
      <c r="IJ178" s="40"/>
      <c r="IK178" s="40"/>
      <c r="IL178" s="40"/>
      <c r="IM178" s="40"/>
      <c r="IN178" s="40"/>
      <c r="IO178" s="40"/>
      <c r="IP178" s="40"/>
      <c r="IQ178" s="40"/>
      <c r="IR178" s="40"/>
      <c r="IS178" s="40"/>
    </row>
    <row r="179" spans="1:253" s="224" customFormat="1" hidden="1">
      <c r="A179" s="204" t="s">
        <v>32</v>
      </c>
      <c r="B179" s="236" t="s">
        <v>158</v>
      </c>
      <c r="C179" s="207" t="s">
        <v>33</v>
      </c>
      <c r="D179" s="233">
        <v>0</v>
      </c>
      <c r="E179" s="233">
        <v>0</v>
      </c>
      <c r="F179" s="233">
        <v>0</v>
      </c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40"/>
      <c r="EG179" s="40"/>
      <c r="EH179" s="40"/>
      <c r="EI179" s="40"/>
      <c r="EJ179" s="40"/>
      <c r="EK179" s="40"/>
      <c r="EL179" s="40"/>
      <c r="EM179" s="40"/>
      <c r="EN179" s="40"/>
      <c r="EO179" s="40"/>
      <c r="EP179" s="40"/>
      <c r="EQ179" s="40"/>
      <c r="ER179" s="40"/>
      <c r="ES179" s="40"/>
      <c r="ET179" s="40"/>
      <c r="EU179" s="40"/>
      <c r="EV179" s="40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0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  <c r="FZ179" s="40"/>
      <c r="GA179" s="40"/>
      <c r="GB179" s="40"/>
      <c r="GC179" s="40"/>
      <c r="GD179" s="40"/>
      <c r="GE179" s="40"/>
      <c r="GF179" s="40"/>
      <c r="GG179" s="40"/>
      <c r="GH179" s="40"/>
      <c r="GI179" s="40"/>
      <c r="GJ179" s="40"/>
      <c r="GK179" s="40"/>
      <c r="GL179" s="40"/>
      <c r="GM179" s="40"/>
      <c r="GN179" s="40"/>
      <c r="GO179" s="40"/>
      <c r="GP179" s="40"/>
      <c r="GQ179" s="40"/>
      <c r="GR179" s="40"/>
      <c r="GS179" s="40"/>
      <c r="GT179" s="40"/>
      <c r="GU179" s="40"/>
      <c r="GV179" s="40"/>
      <c r="GW179" s="40"/>
      <c r="GX179" s="40"/>
      <c r="GY179" s="40"/>
      <c r="GZ179" s="40"/>
      <c r="HA179" s="40"/>
      <c r="HB179" s="40"/>
      <c r="HC179" s="40"/>
      <c r="HD179" s="40"/>
      <c r="HE179" s="40"/>
      <c r="HF179" s="40"/>
      <c r="HG179" s="40"/>
      <c r="HH179" s="40"/>
      <c r="HI179" s="40"/>
      <c r="HJ179" s="40"/>
      <c r="HK179" s="40"/>
      <c r="HL179" s="40"/>
      <c r="HM179" s="40"/>
      <c r="HN179" s="40"/>
      <c r="HO179" s="40"/>
      <c r="HP179" s="40"/>
      <c r="HQ179" s="40"/>
      <c r="HR179" s="40"/>
      <c r="HS179" s="40"/>
      <c r="HT179" s="40"/>
      <c r="HU179" s="40"/>
      <c r="HV179" s="40"/>
      <c r="HW179" s="40"/>
      <c r="HX179" s="40"/>
      <c r="HY179" s="40"/>
      <c r="HZ179" s="40"/>
      <c r="IA179" s="40"/>
      <c r="IB179" s="40"/>
      <c r="IC179" s="40"/>
      <c r="ID179" s="40"/>
      <c r="IE179" s="40"/>
      <c r="IF179" s="40"/>
      <c r="IG179" s="40"/>
      <c r="IH179" s="40"/>
      <c r="II179" s="40"/>
      <c r="IJ179" s="40"/>
      <c r="IK179" s="40"/>
      <c r="IL179" s="40"/>
      <c r="IM179" s="40"/>
      <c r="IN179" s="40"/>
      <c r="IO179" s="40"/>
      <c r="IP179" s="40"/>
      <c r="IQ179" s="40"/>
      <c r="IR179" s="40"/>
      <c r="IS179" s="40"/>
    </row>
    <row r="180" spans="1:253" s="224" customFormat="1" ht="36" hidden="1">
      <c r="A180" s="227" t="s">
        <v>169</v>
      </c>
      <c r="B180" s="236" t="s">
        <v>177</v>
      </c>
      <c r="C180" s="207"/>
      <c r="D180" s="233">
        <f>D181</f>
        <v>0</v>
      </c>
      <c r="E180" s="233">
        <f>E181</f>
        <v>0</v>
      </c>
      <c r="F180" s="233">
        <f>F181</f>
        <v>0</v>
      </c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0"/>
      <c r="GE180" s="40"/>
      <c r="GF180" s="40"/>
      <c r="GG180" s="40"/>
      <c r="GH180" s="40"/>
      <c r="GI180" s="40"/>
      <c r="GJ180" s="40"/>
      <c r="GK180" s="40"/>
      <c r="GL180" s="40"/>
      <c r="GM180" s="40"/>
      <c r="GN180" s="40"/>
      <c r="GO180" s="40"/>
      <c r="GP180" s="40"/>
      <c r="GQ180" s="40"/>
      <c r="GR180" s="40"/>
      <c r="GS180" s="40"/>
      <c r="GT180" s="40"/>
      <c r="GU180" s="40"/>
      <c r="GV180" s="40"/>
      <c r="GW180" s="40"/>
      <c r="GX180" s="40"/>
      <c r="GY180" s="40"/>
      <c r="GZ180" s="40"/>
      <c r="HA180" s="40"/>
      <c r="HB180" s="40"/>
      <c r="HC180" s="40"/>
      <c r="HD180" s="40"/>
      <c r="HE180" s="40"/>
      <c r="HF180" s="40"/>
      <c r="HG180" s="40"/>
      <c r="HH180" s="40"/>
      <c r="HI180" s="40"/>
      <c r="HJ180" s="40"/>
      <c r="HK180" s="40"/>
      <c r="HL180" s="40"/>
      <c r="HM180" s="40"/>
      <c r="HN180" s="40"/>
      <c r="HO180" s="40"/>
      <c r="HP180" s="40"/>
      <c r="HQ180" s="40"/>
      <c r="HR180" s="40"/>
      <c r="HS180" s="40"/>
      <c r="HT180" s="40"/>
      <c r="HU180" s="40"/>
      <c r="HV180" s="40"/>
      <c r="HW180" s="40"/>
      <c r="HX180" s="40"/>
      <c r="HY180" s="40"/>
      <c r="HZ180" s="40"/>
      <c r="IA180" s="40"/>
      <c r="IB180" s="40"/>
      <c r="IC180" s="40"/>
      <c r="ID180" s="40"/>
      <c r="IE180" s="40"/>
      <c r="IF180" s="40"/>
      <c r="IG180" s="40"/>
      <c r="IH180" s="40"/>
      <c r="II180" s="40"/>
      <c r="IJ180" s="40"/>
      <c r="IK180" s="40"/>
      <c r="IL180" s="40"/>
      <c r="IM180" s="40"/>
      <c r="IN180" s="40"/>
      <c r="IO180" s="40"/>
      <c r="IP180" s="40"/>
      <c r="IQ180" s="40"/>
      <c r="IR180" s="40"/>
      <c r="IS180" s="40"/>
    </row>
    <row r="181" spans="1:253" s="224" customFormat="1" ht="36" hidden="1">
      <c r="A181" s="204" t="s">
        <v>82</v>
      </c>
      <c r="B181" s="236" t="s">
        <v>177</v>
      </c>
      <c r="C181" s="207" t="s">
        <v>33</v>
      </c>
      <c r="D181" s="233">
        <v>0</v>
      </c>
      <c r="E181" s="233">
        <v>0</v>
      </c>
      <c r="F181" s="233">
        <v>0</v>
      </c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  <c r="DV181" s="40"/>
      <c r="DW181" s="40"/>
      <c r="DX181" s="40"/>
      <c r="DY181" s="40"/>
      <c r="DZ181" s="40"/>
      <c r="EA181" s="40"/>
      <c r="EB181" s="40"/>
      <c r="EC181" s="40"/>
      <c r="ED181" s="40"/>
      <c r="EE181" s="40"/>
      <c r="EF181" s="40"/>
      <c r="EG181" s="40"/>
      <c r="EH181" s="40"/>
      <c r="EI181" s="40"/>
      <c r="EJ181" s="40"/>
      <c r="EK181" s="40"/>
      <c r="EL181" s="40"/>
      <c r="EM181" s="40"/>
      <c r="EN181" s="40"/>
      <c r="EO181" s="40"/>
      <c r="EP181" s="40"/>
      <c r="EQ181" s="40"/>
      <c r="ER181" s="40"/>
      <c r="ES181" s="40"/>
      <c r="ET181" s="40"/>
      <c r="EU181" s="40"/>
      <c r="EV181" s="40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0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  <c r="FZ181" s="40"/>
      <c r="GA181" s="40"/>
      <c r="GB181" s="40"/>
      <c r="GC181" s="40"/>
      <c r="GD181" s="40"/>
      <c r="GE181" s="40"/>
      <c r="GF181" s="40"/>
      <c r="GG181" s="40"/>
      <c r="GH181" s="40"/>
      <c r="GI181" s="40"/>
      <c r="GJ181" s="40"/>
      <c r="GK181" s="40"/>
      <c r="GL181" s="40"/>
      <c r="GM181" s="40"/>
      <c r="GN181" s="40"/>
      <c r="GO181" s="40"/>
      <c r="GP181" s="40"/>
      <c r="GQ181" s="40"/>
      <c r="GR181" s="40"/>
      <c r="GS181" s="40"/>
      <c r="GT181" s="40"/>
      <c r="GU181" s="40"/>
      <c r="GV181" s="40"/>
      <c r="GW181" s="40"/>
      <c r="GX181" s="40"/>
      <c r="GY181" s="40"/>
      <c r="GZ181" s="40"/>
      <c r="HA181" s="40"/>
      <c r="HB181" s="40"/>
      <c r="HC181" s="40"/>
      <c r="HD181" s="40"/>
      <c r="HE181" s="40"/>
      <c r="HF181" s="40"/>
      <c r="HG181" s="40"/>
      <c r="HH181" s="40"/>
      <c r="HI181" s="40"/>
      <c r="HJ181" s="40"/>
      <c r="HK181" s="40"/>
      <c r="HL181" s="40"/>
      <c r="HM181" s="40"/>
      <c r="HN181" s="40"/>
      <c r="HO181" s="40"/>
      <c r="HP181" s="40"/>
      <c r="HQ181" s="40"/>
      <c r="HR181" s="40"/>
      <c r="HS181" s="40"/>
      <c r="HT181" s="40"/>
      <c r="HU181" s="40"/>
      <c r="HV181" s="40"/>
      <c r="HW181" s="40"/>
      <c r="HX181" s="40"/>
      <c r="HY181" s="40"/>
      <c r="HZ181" s="40"/>
      <c r="IA181" s="40"/>
      <c r="IB181" s="40"/>
      <c r="IC181" s="40"/>
      <c r="ID181" s="40"/>
      <c r="IE181" s="40"/>
      <c r="IF181" s="40"/>
      <c r="IG181" s="40"/>
      <c r="IH181" s="40"/>
      <c r="II181" s="40"/>
      <c r="IJ181" s="40"/>
      <c r="IK181" s="40"/>
      <c r="IL181" s="40"/>
      <c r="IM181" s="40"/>
      <c r="IN181" s="40"/>
      <c r="IO181" s="40"/>
      <c r="IP181" s="40"/>
      <c r="IQ181" s="40"/>
      <c r="IR181" s="40"/>
      <c r="IS181" s="40"/>
    </row>
    <row r="182" spans="1:253" s="224" customFormat="1" ht="36">
      <c r="A182" s="244" t="s">
        <v>90</v>
      </c>
      <c r="B182" s="236" t="s">
        <v>91</v>
      </c>
      <c r="C182" s="206"/>
      <c r="D182" s="243">
        <f>D183+D184</f>
        <v>406564</v>
      </c>
      <c r="E182" s="243">
        <f>E183</f>
        <v>443844</v>
      </c>
      <c r="F182" s="243">
        <f>SUM(F183:F184)</f>
        <v>459454</v>
      </c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  <c r="DV182" s="40"/>
      <c r="DW182" s="40"/>
      <c r="DX182" s="40"/>
      <c r="DY182" s="40"/>
      <c r="DZ182" s="40"/>
      <c r="EA182" s="40"/>
      <c r="EB182" s="40"/>
      <c r="EC182" s="40"/>
      <c r="ED182" s="40"/>
      <c r="EE182" s="40"/>
      <c r="EF182" s="40"/>
      <c r="EG182" s="40"/>
      <c r="EH182" s="40"/>
      <c r="EI182" s="40"/>
      <c r="EJ182" s="40"/>
      <c r="EK182" s="40"/>
      <c r="EL182" s="40"/>
      <c r="EM182" s="40"/>
      <c r="EN182" s="40"/>
      <c r="EO182" s="40"/>
      <c r="EP182" s="40"/>
      <c r="EQ182" s="40"/>
      <c r="ER182" s="40"/>
      <c r="ES182" s="40"/>
      <c r="ET182" s="40"/>
      <c r="EU182" s="40"/>
      <c r="EV182" s="40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0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  <c r="FZ182" s="40"/>
      <c r="GA182" s="40"/>
      <c r="GB182" s="40"/>
      <c r="GC182" s="40"/>
      <c r="GD182" s="40"/>
      <c r="GE182" s="40"/>
      <c r="GF182" s="40"/>
      <c r="GG182" s="40"/>
      <c r="GH182" s="40"/>
      <c r="GI182" s="40"/>
      <c r="GJ182" s="40"/>
      <c r="GK182" s="40"/>
      <c r="GL182" s="40"/>
      <c r="GM182" s="40"/>
      <c r="GN182" s="40"/>
      <c r="GO182" s="40"/>
      <c r="GP182" s="40"/>
      <c r="GQ182" s="40"/>
      <c r="GR182" s="40"/>
      <c r="GS182" s="40"/>
      <c r="GT182" s="40"/>
      <c r="GU182" s="40"/>
      <c r="GV182" s="40"/>
      <c r="GW182" s="40"/>
      <c r="GX182" s="40"/>
      <c r="GY182" s="40"/>
      <c r="GZ182" s="40"/>
      <c r="HA182" s="40"/>
      <c r="HB182" s="40"/>
      <c r="HC182" s="40"/>
      <c r="HD182" s="40"/>
      <c r="HE182" s="40"/>
      <c r="HF182" s="40"/>
      <c r="HG182" s="40"/>
      <c r="HH182" s="40"/>
      <c r="HI182" s="40"/>
      <c r="HJ182" s="40"/>
      <c r="HK182" s="40"/>
      <c r="HL182" s="40"/>
      <c r="HM182" s="40"/>
      <c r="HN182" s="40"/>
      <c r="HO182" s="40"/>
      <c r="HP182" s="40"/>
      <c r="HQ182" s="40"/>
      <c r="HR182" s="40"/>
      <c r="HS182" s="40"/>
      <c r="HT182" s="40"/>
      <c r="HU182" s="40"/>
      <c r="HV182" s="40"/>
      <c r="HW182" s="40"/>
      <c r="HX182" s="40"/>
      <c r="HY182" s="40"/>
      <c r="HZ182" s="40"/>
      <c r="IA182" s="40"/>
      <c r="IB182" s="40"/>
      <c r="IC182" s="40"/>
      <c r="ID182" s="40"/>
      <c r="IE182" s="40"/>
      <c r="IF182" s="40"/>
      <c r="IG182" s="40"/>
      <c r="IH182" s="40"/>
      <c r="II182" s="40"/>
      <c r="IJ182" s="40"/>
      <c r="IK182" s="40"/>
      <c r="IL182" s="40"/>
      <c r="IM182" s="40"/>
      <c r="IN182" s="40"/>
      <c r="IO182" s="40"/>
      <c r="IP182" s="40"/>
      <c r="IQ182" s="40"/>
      <c r="IR182" s="40"/>
      <c r="IS182" s="40"/>
    </row>
    <row r="183" spans="1:253" s="224" customFormat="1" ht="54">
      <c r="A183" s="242" t="s">
        <v>23</v>
      </c>
      <c r="B183" s="236" t="s">
        <v>91</v>
      </c>
      <c r="C183" s="207" t="s">
        <v>24</v>
      </c>
      <c r="D183" s="152">
        <v>370863</v>
      </c>
      <c r="E183" s="152">
        <v>443844</v>
      </c>
      <c r="F183" s="152">
        <v>459454</v>
      </c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40"/>
      <c r="EE183" s="40"/>
      <c r="EF183" s="40"/>
      <c r="EG183" s="40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40"/>
      <c r="ES183" s="40"/>
      <c r="ET183" s="40"/>
      <c r="EU183" s="40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0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  <c r="FZ183" s="40"/>
      <c r="GA183" s="40"/>
      <c r="GB183" s="40"/>
      <c r="GC183" s="40"/>
      <c r="GD183" s="40"/>
      <c r="GE183" s="40"/>
      <c r="GF183" s="40"/>
      <c r="GG183" s="40"/>
      <c r="GH183" s="40"/>
      <c r="GI183" s="40"/>
      <c r="GJ183" s="40"/>
      <c r="GK183" s="40"/>
      <c r="GL183" s="40"/>
      <c r="GM183" s="40"/>
      <c r="GN183" s="40"/>
      <c r="GO183" s="40"/>
      <c r="GP183" s="40"/>
      <c r="GQ183" s="40"/>
      <c r="GR183" s="40"/>
      <c r="GS183" s="40"/>
      <c r="GT183" s="40"/>
      <c r="GU183" s="40"/>
      <c r="GV183" s="40"/>
      <c r="GW183" s="40"/>
      <c r="GX183" s="40"/>
      <c r="GY183" s="40"/>
      <c r="GZ183" s="40"/>
      <c r="HA183" s="40"/>
      <c r="HB183" s="40"/>
      <c r="HC183" s="40"/>
      <c r="HD183" s="40"/>
      <c r="HE183" s="40"/>
      <c r="HF183" s="40"/>
      <c r="HG183" s="40"/>
      <c r="HH183" s="40"/>
      <c r="HI183" s="40"/>
      <c r="HJ183" s="40"/>
      <c r="HK183" s="40"/>
      <c r="HL183" s="40"/>
      <c r="HM183" s="40"/>
      <c r="HN183" s="40"/>
      <c r="HO183" s="40"/>
      <c r="HP183" s="40"/>
      <c r="HQ183" s="40"/>
      <c r="HR183" s="40"/>
      <c r="HS183" s="40"/>
      <c r="HT183" s="40"/>
      <c r="HU183" s="40"/>
      <c r="HV183" s="40"/>
      <c r="HW183" s="40"/>
      <c r="HX183" s="40"/>
      <c r="HY183" s="40"/>
      <c r="HZ183" s="40"/>
      <c r="IA183" s="40"/>
      <c r="IB183" s="40"/>
      <c r="IC183" s="40"/>
      <c r="ID183" s="40"/>
      <c r="IE183" s="40"/>
      <c r="IF183" s="40"/>
      <c r="IG183" s="40"/>
      <c r="IH183" s="40"/>
      <c r="II183" s="40"/>
      <c r="IJ183" s="40"/>
      <c r="IK183" s="40"/>
      <c r="IL183" s="40"/>
      <c r="IM183" s="40"/>
      <c r="IN183" s="40"/>
      <c r="IO183" s="40"/>
      <c r="IP183" s="40"/>
      <c r="IQ183" s="40"/>
      <c r="IR183" s="40"/>
      <c r="IS183" s="40"/>
    </row>
    <row r="184" spans="1:253" s="224" customFormat="1">
      <c r="A184" s="204" t="s">
        <v>32</v>
      </c>
      <c r="B184" s="236" t="s">
        <v>91</v>
      </c>
      <c r="C184" s="207" t="s">
        <v>33</v>
      </c>
      <c r="D184" s="233">
        <v>35701</v>
      </c>
      <c r="E184" s="233">
        <v>0</v>
      </c>
      <c r="F184" s="233">
        <v>0</v>
      </c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  <c r="DT184" s="40"/>
      <c r="DU184" s="40"/>
      <c r="DV184" s="40"/>
      <c r="DW184" s="40"/>
      <c r="DX184" s="40"/>
      <c r="DY184" s="40"/>
      <c r="DZ184" s="40"/>
      <c r="EA184" s="40"/>
      <c r="EB184" s="40"/>
      <c r="EC184" s="40"/>
      <c r="ED184" s="40"/>
      <c r="EE184" s="40"/>
      <c r="EF184" s="40"/>
      <c r="EG184" s="40"/>
      <c r="EH184" s="40"/>
      <c r="EI184" s="40"/>
      <c r="EJ184" s="40"/>
      <c r="EK184" s="40"/>
      <c r="EL184" s="40"/>
      <c r="EM184" s="40"/>
      <c r="EN184" s="40"/>
      <c r="EO184" s="40"/>
      <c r="EP184" s="40"/>
      <c r="EQ184" s="40"/>
      <c r="ER184" s="40"/>
      <c r="ES184" s="40"/>
      <c r="ET184" s="40"/>
      <c r="EU184" s="40"/>
      <c r="EV184" s="40"/>
      <c r="EW184" s="40"/>
      <c r="EX184" s="40"/>
      <c r="EY184" s="40"/>
      <c r="EZ184" s="40"/>
      <c r="FA184" s="40"/>
      <c r="FB184" s="40"/>
      <c r="FC184" s="40"/>
      <c r="FD184" s="40"/>
      <c r="FE184" s="40"/>
      <c r="FF184" s="40"/>
      <c r="FG184" s="40"/>
      <c r="FH184" s="40"/>
      <c r="FI184" s="40"/>
      <c r="FJ184" s="40"/>
      <c r="FK184" s="40"/>
      <c r="FL184" s="40"/>
      <c r="FM184" s="40"/>
      <c r="FN184" s="40"/>
      <c r="FO184" s="40"/>
      <c r="FP184" s="40"/>
      <c r="FQ184" s="40"/>
      <c r="FR184" s="40"/>
      <c r="FS184" s="40"/>
      <c r="FT184" s="40"/>
      <c r="FU184" s="40"/>
      <c r="FV184" s="40"/>
      <c r="FW184" s="40"/>
      <c r="FX184" s="40"/>
      <c r="FY184" s="40"/>
      <c r="FZ184" s="40"/>
      <c r="GA184" s="40"/>
      <c r="GB184" s="40"/>
      <c r="GC184" s="40"/>
      <c r="GD184" s="40"/>
      <c r="GE184" s="40"/>
      <c r="GF184" s="40"/>
      <c r="GG184" s="40"/>
      <c r="GH184" s="40"/>
      <c r="GI184" s="40"/>
      <c r="GJ184" s="40"/>
      <c r="GK184" s="40"/>
      <c r="GL184" s="40"/>
      <c r="GM184" s="40"/>
      <c r="GN184" s="40"/>
      <c r="GO184" s="40"/>
      <c r="GP184" s="40"/>
      <c r="GQ184" s="40"/>
      <c r="GR184" s="40"/>
      <c r="GS184" s="40"/>
      <c r="GT184" s="40"/>
      <c r="GU184" s="40"/>
      <c r="GV184" s="40"/>
      <c r="GW184" s="40"/>
      <c r="GX184" s="40"/>
      <c r="GY184" s="40"/>
      <c r="GZ184" s="40"/>
      <c r="HA184" s="40"/>
      <c r="HB184" s="40"/>
      <c r="HC184" s="40"/>
      <c r="HD184" s="40"/>
      <c r="HE184" s="40"/>
      <c r="HF184" s="40"/>
      <c r="HG184" s="40"/>
      <c r="HH184" s="40"/>
      <c r="HI184" s="40"/>
      <c r="HJ184" s="40"/>
      <c r="HK184" s="40"/>
      <c r="HL184" s="40"/>
      <c r="HM184" s="40"/>
      <c r="HN184" s="40"/>
      <c r="HO184" s="40"/>
      <c r="HP184" s="40"/>
      <c r="HQ184" s="40"/>
      <c r="HR184" s="40"/>
      <c r="HS184" s="40"/>
      <c r="HT184" s="40"/>
      <c r="HU184" s="40"/>
      <c r="HV184" s="40"/>
      <c r="HW184" s="40"/>
      <c r="HX184" s="40"/>
      <c r="HY184" s="40"/>
      <c r="HZ184" s="40"/>
      <c r="IA184" s="40"/>
      <c r="IB184" s="40"/>
      <c r="IC184" s="40"/>
      <c r="ID184" s="40"/>
      <c r="IE184" s="40"/>
      <c r="IF184" s="40"/>
      <c r="IG184" s="40"/>
      <c r="IH184" s="40"/>
      <c r="II184" s="40"/>
      <c r="IJ184" s="40"/>
      <c r="IK184" s="40"/>
      <c r="IL184" s="40"/>
      <c r="IM184" s="40"/>
      <c r="IN184" s="40"/>
      <c r="IO184" s="40"/>
      <c r="IP184" s="40"/>
      <c r="IQ184" s="40"/>
      <c r="IR184" s="40"/>
      <c r="IS184" s="40"/>
    </row>
    <row r="185" spans="1:253" s="224" customFormat="1" ht="0.75" customHeight="1">
      <c r="A185" s="241" t="s">
        <v>171</v>
      </c>
      <c r="B185" s="236" t="s">
        <v>178</v>
      </c>
      <c r="C185" s="207"/>
      <c r="D185" s="233">
        <f>D186</f>
        <v>0</v>
      </c>
      <c r="E185" s="233">
        <f>E186</f>
        <v>0</v>
      </c>
      <c r="F185" s="233">
        <f>F186</f>
        <v>0</v>
      </c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40"/>
      <c r="EG185" s="40"/>
      <c r="EH185" s="40"/>
      <c r="EI185" s="40"/>
      <c r="EJ185" s="40"/>
      <c r="EK185" s="40"/>
      <c r="EL185" s="40"/>
      <c r="EM185" s="40"/>
      <c r="EN185" s="40"/>
      <c r="EO185" s="40"/>
      <c r="EP185" s="40"/>
      <c r="EQ185" s="40"/>
      <c r="ER185" s="40"/>
      <c r="ES185" s="40"/>
      <c r="ET185" s="40"/>
      <c r="EU185" s="40"/>
      <c r="EV185" s="40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0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  <c r="FZ185" s="40"/>
      <c r="GA185" s="40"/>
      <c r="GB185" s="40"/>
      <c r="GC185" s="40"/>
      <c r="GD185" s="40"/>
      <c r="GE185" s="40"/>
      <c r="GF185" s="40"/>
      <c r="GG185" s="40"/>
      <c r="GH185" s="40"/>
      <c r="GI185" s="40"/>
      <c r="GJ185" s="40"/>
      <c r="GK185" s="40"/>
      <c r="GL185" s="40"/>
      <c r="GM185" s="40"/>
      <c r="GN185" s="40"/>
      <c r="GO185" s="40"/>
      <c r="GP185" s="40"/>
      <c r="GQ185" s="40"/>
      <c r="GR185" s="40"/>
      <c r="GS185" s="40"/>
      <c r="GT185" s="40"/>
      <c r="GU185" s="40"/>
      <c r="GV185" s="40"/>
      <c r="GW185" s="40"/>
      <c r="GX185" s="40"/>
      <c r="GY185" s="40"/>
      <c r="GZ185" s="40"/>
      <c r="HA185" s="40"/>
      <c r="HB185" s="40"/>
      <c r="HC185" s="40"/>
      <c r="HD185" s="40"/>
      <c r="HE185" s="40"/>
      <c r="HF185" s="40"/>
      <c r="HG185" s="40"/>
      <c r="HH185" s="40"/>
      <c r="HI185" s="40"/>
      <c r="HJ185" s="40"/>
      <c r="HK185" s="40"/>
      <c r="HL185" s="40"/>
      <c r="HM185" s="40"/>
      <c r="HN185" s="40"/>
      <c r="HO185" s="40"/>
      <c r="HP185" s="40"/>
      <c r="HQ185" s="40"/>
      <c r="HR185" s="40"/>
      <c r="HS185" s="40"/>
      <c r="HT185" s="40"/>
      <c r="HU185" s="40"/>
      <c r="HV185" s="40"/>
      <c r="HW185" s="40"/>
      <c r="HX185" s="40"/>
      <c r="HY185" s="40"/>
      <c r="HZ185" s="40"/>
      <c r="IA185" s="40"/>
      <c r="IB185" s="40"/>
      <c r="IC185" s="40"/>
      <c r="ID185" s="40"/>
      <c r="IE185" s="40"/>
      <c r="IF185" s="40"/>
      <c r="IG185" s="40"/>
      <c r="IH185" s="40"/>
      <c r="II185" s="40"/>
      <c r="IJ185" s="40"/>
      <c r="IK185" s="40"/>
      <c r="IL185" s="40"/>
      <c r="IM185" s="40"/>
      <c r="IN185" s="40"/>
      <c r="IO185" s="40"/>
      <c r="IP185" s="40"/>
      <c r="IQ185" s="40"/>
      <c r="IR185" s="40"/>
      <c r="IS185" s="40"/>
    </row>
    <row r="186" spans="1:253" s="224" customFormat="1" ht="36" hidden="1">
      <c r="A186" s="204" t="s">
        <v>82</v>
      </c>
      <c r="B186" s="236" t="s">
        <v>178</v>
      </c>
      <c r="C186" s="207" t="s">
        <v>33</v>
      </c>
      <c r="D186" s="233">
        <v>0</v>
      </c>
      <c r="E186" s="233">
        <v>0</v>
      </c>
      <c r="F186" s="233">
        <v>0</v>
      </c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40"/>
      <c r="EG186" s="40"/>
      <c r="EH186" s="40"/>
      <c r="EI186" s="40"/>
      <c r="EJ186" s="40"/>
      <c r="EK186" s="40"/>
      <c r="EL186" s="40"/>
      <c r="EM186" s="40"/>
      <c r="EN186" s="40"/>
      <c r="EO186" s="40"/>
      <c r="EP186" s="40"/>
      <c r="EQ186" s="40"/>
      <c r="ER186" s="40"/>
      <c r="ES186" s="40"/>
      <c r="ET186" s="40"/>
      <c r="EU186" s="40"/>
      <c r="EV186" s="40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0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  <c r="FZ186" s="40"/>
      <c r="GA186" s="40"/>
      <c r="GB186" s="40"/>
      <c r="GC186" s="40"/>
      <c r="GD186" s="40"/>
      <c r="GE186" s="40"/>
      <c r="GF186" s="40"/>
      <c r="GG186" s="40"/>
      <c r="GH186" s="40"/>
      <c r="GI186" s="40"/>
      <c r="GJ186" s="40"/>
      <c r="GK186" s="40"/>
      <c r="GL186" s="40"/>
      <c r="GM186" s="40"/>
      <c r="GN186" s="40"/>
      <c r="GO186" s="40"/>
      <c r="GP186" s="40"/>
      <c r="GQ186" s="40"/>
      <c r="GR186" s="40"/>
      <c r="GS186" s="40"/>
      <c r="GT186" s="40"/>
      <c r="GU186" s="40"/>
      <c r="GV186" s="40"/>
      <c r="GW186" s="40"/>
      <c r="GX186" s="40"/>
      <c r="GY186" s="40"/>
      <c r="GZ186" s="40"/>
      <c r="HA186" s="40"/>
      <c r="HB186" s="40"/>
      <c r="HC186" s="40"/>
      <c r="HD186" s="40"/>
      <c r="HE186" s="40"/>
      <c r="HF186" s="40"/>
      <c r="HG186" s="40"/>
      <c r="HH186" s="40"/>
      <c r="HI186" s="40"/>
      <c r="HJ186" s="40"/>
      <c r="HK186" s="40"/>
      <c r="HL186" s="40"/>
      <c r="HM186" s="40"/>
      <c r="HN186" s="40"/>
      <c r="HO186" s="40"/>
      <c r="HP186" s="40"/>
      <c r="HQ186" s="40"/>
      <c r="HR186" s="40"/>
      <c r="HS186" s="40"/>
      <c r="HT186" s="40"/>
      <c r="HU186" s="40"/>
      <c r="HV186" s="40"/>
      <c r="HW186" s="40"/>
      <c r="HX186" s="40"/>
      <c r="HY186" s="40"/>
      <c r="HZ186" s="40"/>
      <c r="IA186" s="40"/>
      <c r="IB186" s="40"/>
      <c r="IC186" s="40"/>
      <c r="ID186" s="40"/>
      <c r="IE186" s="40"/>
      <c r="IF186" s="40"/>
      <c r="IG186" s="40"/>
      <c r="IH186" s="40"/>
      <c r="II186" s="40"/>
      <c r="IJ186" s="40"/>
      <c r="IK186" s="40"/>
      <c r="IL186" s="40"/>
      <c r="IM186" s="40"/>
      <c r="IN186" s="40"/>
      <c r="IO186" s="40"/>
      <c r="IP186" s="40"/>
      <c r="IQ186" s="40"/>
      <c r="IR186" s="40"/>
      <c r="IS186" s="40"/>
    </row>
    <row r="187" spans="1:253" s="224" customFormat="1" hidden="1">
      <c r="A187" s="204" t="s">
        <v>32</v>
      </c>
      <c r="B187" s="238" t="s">
        <v>156</v>
      </c>
      <c r="C187" s="207" t="s">
        <v>33</v>
      </c>
      <c r="D187" s="233"/>
      <c r="E187" s="233"/>
      <c r="F187" s="233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0"/>
      <c r="EE187" s="40"/>
      <c r="EF187" s="40"/>
      <c r="EG187" s="40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40"/>
      <c r="ES187" s="40"/>
      <c r="ET187" s="40"/>
      <c r="EU187" s="40"/>
      <c r="EV187" s="40"/>
      <c r="EW187" s="40"/>
      <c r="EX187" s="40"/>
      <c r="EY187" s="40"/>
      <c r="EZ187" s="40"/>
      <c r="FA187" s="40"/>
      <c r="FB187" s="40"/>
      <c r="FC187" s="40"/>
      <c r="FD187" s="40"/>
      <c r="FE187" s="40"/>
      <c r="FF187" s="40"/>
      <c r="FG187" s="40"/>
      <c r="FH187" s="40"/>
      <c r="FI187" s="40"/>
      <c r="FJ187" s="40"/>
      <c r="FK187" s="40"/>
      <c r="FL187" s="40"/>
      <c r="FM187" s="40"/>
      <c r="FN187" s="40"/>
      <c r="FO187" s="40"/>
      <c r="FP187" s="40"/>
      <c r="FQ187" s="40"/>
      <c r="FR187" s="40"/>
      <c r="FS187" s="40"/>
      <c r="FT187" s="40"/>
      <c r="FU187" s="40"/>
      <c r="FV187" s="40"/>
      <c r="FW187" s="40"/>
      <c r="FX187" s="40"/>
      <c r="FY187" s="40"/>
      <c r="FZ187" s="40"/>
      <c r="GA187" s="40"/>
      <c r="GB187" s="40"/>
      <c r="GC187" s="40"/>
      <c r="GD187" s="40"/>
      <c r="GE187" s="40"/>
      <c r="GF187" s="40"/>
      <c r="GG187" s="40"/>
      <c r="GH187" s="40"/>
      <c r="GI187" s="40"/>
      <c r="GJ187" s="40"/>
      <c r="GK187" s="40"/>
      <c r="GL187" s="40"/>
      <c r="GM187" s="40"/>
      <c r="GN187" s="40"/>
      <c r="GO187" s="40"/>
      <c r="GP187" s="40"/>
      <c r="GQ187" s="40"/>
      <c r="GR187" s="40"/>
      <c r="GS187" s="40"/>
      <c r="GT187" s="40"/>
      <c r="GU187" s="40"/>
      <c r="GV187" s="40"/>
      <c r="GW187" s="40"/>
      <c r="GX187" s="40"/>
      <c r="GY187" s="40"/>
      <c r="GZ187" s="40"/>
      <c r="HA187" s="40"/>
      <c r="HB187" s="40"/>
      <c r="HC187" s="40"/>
      <c r="HD187" s="40"/>
      <c r="HE187" s="40"/>
      <c r="HF187" s="40"/>
      <c r="HG187" s="40"/>
      <c r="HH187" s="40"/>
      <c r="HI187" s="40"/>
      <c r="HJ187" s="40"/>
      <c r="HK187" s="40"/>
      <c r="HL187" s="40"/>
      <c r="HM187" s="40"/>
      <c r="HN187" s="40"/>
      <c r="HO187" s="40"/>
      <c r="HP187" s="40"/>
      <c r="HQ187" s="40"/>
      <c r="HR187" s="40"/>
      <c r="HS187" s="40"/>
      <c r="HT187" s="40"/>
      <c r="HU187" s="40"/>
      <c r="HV187" s="40"/>
      <c r="HW187" s="40"/>
      <c r="HX187" s="40"/>
      <c r="HY187" s="40"/>
      <c r="HZ187" s="40"/>
      <c r="IA187" s="40"/>
      <c r="IB187" s="40"/>
      <c r="IC187" s="40"/>
      <c r="ID187" s="40"/>
      <c r="IE187" s="40"/>
      <c r="IF187" s="40"/>
      <c r="IG187" s="40"/>
      <c r="IH187" s="40"/>
      <c r="II187" s="40"/>
      <c r="IJ187" s="40"/>
      <c r="IK187" s="40"/>
      <c r="IL187" s="40"/>
      <c r="IM187" s="40"/>
      <c r="IN187" s="40"/>
      <c r="IO187" s="40"/>
      <c r="IP187" s="40"/>
      <c r="IQ187" s="40"/>
      <c r="IR187" s="40"/>
      <c r="IS187" s="40"/>
    </row>
    <row r="188" spans="1:253" s="224" customFormat="1" ht="36" hidden="1">
      <c r="A188" s="232" t="s">
        <v>80</v>
      </c>
      <c r="B188" s="236" t="s">
        <v>81</v>
      </c>
      <c r="C188" s="207"/>
      <c r="D188" s="233"/>
      <c r="E188" s="233">
        <v>0</v>
      </c>
      <c r="F188" s="233">
        <v>0</v>
      </c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0"/>
      <c r="EE188" s="40"/>
      <c r="EF188" s="40"/>
      <c r="EG188" s="40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40"/>
      <c r="ES188" s="40"/>
      <c r="ET188" s="40"/>
      <c r="EU188" s="40"/>
      <c r="EV188" s="40"/>
      <c r="EW188" s="40"/>
      <c r="EX188" s="40"/>
      <c r="EY188" s="40"/>
      <c r="EZ188" s="40"/>
      <c r="FA188" s="40"/>
      <c r="FB188" s="40"/>
      <c r="FC188" s="40"/>
      <c r="FD188" s="40"/>
      <c r="FE188" s="40"/>
      <c r="FF188" s="40"/>
      <c r="FG188" s="40"/>
      <c r="FH188" s="40"/>
      <c r="FI188" s="40"/>
      <c r="FJ188" s="40"/>
      <c r="FK188" s="40"/>
      <c r="FL188" s="40"/>
      <c r="FM188" s="40"/>
      <c r="FN188" s="40"/>
      <c r="FO188" s="40"/>
      <c r="FP188" s="40"/>
      <c r="FQ188" s="40"/>
      <c r="FR188" s="40"/>
      <c r="FS188" s="40"/>
      <c r="FT188" s="40"/>
      <c r="FU188" s="40"/>
      <c r="FV188" s="40"/>
      <c r="FW188" s="40"/>
      <c r="FX188" s="40"/>
      <c r="FY188" s="40"/>
      <c r="FZ188" s="40"/>
      <c r="GA188" s="40"/>
      <c r="GB188" s="40"/>
      <c r="GC188" s="40"/>
      <c r="GD188" s="40"/>
      <c r="GE188" s="40"/>
      <c r="GF188" s="40"/>
      <c r="GG188" s="40"/>
      <c r="GH188" s="40"/>
      <c r="GI188" s="40"/>
      <c r="GJ188" s="40"/>
      <c r="GK188" s="40"/>
      <c r="GL188" s="40"/>
      <c r="GM188" s="40"/>
      <c r="GN188" s="40"/>
      <c r="GO188" s="40"/>
      <c r="GP188" s="40"/>
      <c r="GQ188" s="40"/>
      <c r="GR188" s="40"/>
      <c r="GS188" s="40"/>
      <c r="GT188" s="40"/>
      <c r="GU188" s="40"/>
      <c r="GV188" s="40"/>
      <c r="GW188" s="40"/>
      <c r="GX188" s="40"/>
      <c r="GY188" s="40"/>
      <c r="GZ188" s="40"/>
      <c r="HA188" s="40"/>
      <c r="HB188" s="40"/>
      <c r="HC188" s="40"/>
      <c r="HD188" s="40"/>
      <c r="HE188" s="40"/>
      <c r="HF188" s="40"/>
      <c r="HG188" s="40"/>
      <c r="HH188" s="40"/>
      <c r="HI188" s="40"/>
      <c r="HJ188" s="40"/>
      <c r="HK188" s="40"/>
      <c r="HL188" s="40"/>
      <c r="HM188" s="40"/>
      <c r="HN188" s="40"/>
      <c r="HO188" s="40"/>
      <c r="HP188" s="40"/>
      <c r="HQ188" s="40"/>
      <c r="HR188" s="40"/>
      <c r="HS188" s="40"/>
      <c r="HT188" s="40"/>
      <c r="HU188" s="40"/>
      <c r="HV188" s="40"/>
      <c r="HW188" s="40"/>
      <c r="HX188" s="40"/>
      <c r="HY188" s="40"/>
      <c r="HZ188" s="40"/>
      <c r="IA188" s="40"/>
      <c r="IB188" s="40"/>
      <c r="IC188" s="40"/>
      <c r="ID188" s="40"/>
      <c r="IE188" s="40"/>
      <c r="IF188" s="40"/>
      <c r="IG188" s="40"/>
      <c r="IH188" s="40"/>
      <c r="II188" s="40"/>
      <c r="IJ188" s="40"/>
      <c r="IK188" s="40"/>
      <c r="IL188" s="40"/>
      <c r="IM188" s="40"/>
      <c r="IN188" s="40"/>
      <c r="IO188" s="40"/>
      <c r="IP188" s="40"/>
      <c r="IQ188" s="40"/>
      <c r="IR188" s="40"/>
      <c r="IS188" s="40"/>
    </row>
    <row r="189" spans="1:253" s="224" customFormat="1" ht="36" hidden="1">
      <c r="A189" s="240" t="s">
        <v>82</v>
      </c>
      <c r="B189" s="236" t="s">
        <v>81</v>
      </c>
      <c r="C189" s="207" t="s">
        <v>33</v>
      </c>
      <c r="D189" s="233"/>
      <c r="E189" s="233">
        <v>0</v>
      </c>
      <c r="F189" s="233">
        <v>0</v>
      </c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0"/>
      <c r="EE189" s="40"/>
      <c r="EF189" s="40"/>
      <c r="EG189" s="40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40"/>
      <c r="ES189" s="40"/>
      <c r="ET189" s="40"/>
      <c r="EU189" s="40"/>
      <c r="EV189" s="40"/>
      <c r="EW189" s="40"/>
      <c r="EX189" s="40"/>
      <c r="EY189" s="40"/>
      <c r="EZ189" s="40"/>
      <c r="FA189" s="40"/>
      <c r="FB189" s="40"/>
      <c r="FC189" s="40"/>
      <c r="FD189" s="40"/>
      <c r="FE189" s="40"/>
      <c r="FF189" s="40"/>
      <c r="FG189" s="40"/>
      <c r="FH189" s="40"/>
      <c r="FI189" s="40"/>
      <c r="FJ189" s="40"/>
      <c r="FK189" s="40"/>
      <c r="FL189" s="40"/>
      <c r="FM189" s="40"/>
      <c r="FN189" s="40"/>
      <c r="FO189" s="40"/>
      <c r="FP189" s="40"/>
      <c r="FQ189" s="40"/>
      <c r="FR189" s="40"/>
      <c r="FS189" s="40"/>
      <c r="FT189" s="40"/>
      <c r="FU189" s="40"/>
      <c r="FV189" s="40"/>
      <c r="FW189" s="40"/>
      <c r="FX189" s="40"/>
      <c r="FY189" s="40"/>
      <c r="FZ189" s="40"/>
      <c r="GA189" s="40"/>
      <c r="GB189" s="40"/>
      <c r="GC189" s="40"/>
      <c r="GD189" s="40"/>
      <c r="GE189" s="40"/>
      <c r="GF189" s="40"/>
      <c r="GG189" s="40"/>
      <c r="GH189" s="40"/>
      <c r="GI189" s="40"/>
      <c r="GJ189" s="40"/>
      <c r="GK189" s="40"/>
      <c r="GL189" s="40"/>
      <c r="GM189" s="40"/>
      <c r="GN189" s="40"/>
      <c r="GO189" s="40"/>
      <c r="GP189" s="40"/>
      <c r="GQ189" s="40"/>
      <c r="GR189" s="40"/>
      <c r="GS189" s="40"/>
      <c r="GT189" s="40"/>
      <c r="GU189" s="40"/>
      <c r="GV189" s="40"/>
      <c r="GW189" s="40"/>
      <c r="GX189" s="40"/>
      <c r="GY189" s="40"/>
      <c r="GZ189" s="40"/>
      <c r="HA189" s="40"/>
      <c r="HB189" s="40"/>
      <c r="HC189" s="40"/>
      <c r="HD189" s="40"/>
      <c r="HE189" s="40"/>
      <c r="HF189" s="40"/>
      <c r="HG189" s="40"/>
      <c r="HH189" s="40"/>
      <c r="HI189" s="40"/>
      <c r="HJ189" s="40"/>
      <c r="HK189" s="40"/>
      <c r="HL189" s="40"/>
      <c r="HM189" s="40"/>
      <c r="HN189" s="40"/>
      <c r="HO189" s="40"/>
      <c r="HP189" s="40"/>
      <c r="HQ189" s="40"/>
      <c r="HR189" s="40"/>
      <c r="HS189" s="40"/>
      <c r="HT189" s="40"/>
      <c r="HU189" s="40"/>
      <c r="HV189" s="40"/>
      <c r="HW189" s="40"/>
      <c r="HX189" s="40"/>
      <c r="HY189" s="40"/>
      <c r="HZ189" s="40"/>
      <c r="IA189" s="40"/>
      <c r="IB189" s="40"/>
      <c r="IC189" s="40"/>
      <c r="ID189" s="40"/>
      <c r="IE189" s="40"/>
      <c r="IF189" s="40"/>
      <c r="IG189" s="40"/>
      <c r="IH189" s="40"/>
      <c r="II189" s="40"/>
      <c r="IJ189" s="40"/>
      <c r="IK189" s="40"/>
      <c r="IL189" s="40"/>
      <c r="IM189" s="40"/>
      <c r="IN189" s="40"/>
      <c r="IO189" s="40"/>
      <c r="IP189" s="40"/>
      <c r="IQ189" s="40"/>
      <c r="IR189" s="40"/>
      <c r="IS189" s="40"/>
    </row>
    <row r="190" spans="1:253" s="224" customFormat="1" ht="54" hidden="1">
      <c r="A190" s="239" t="s">
        <v>154</v>
      </c>
      <c r="B190" s="238" t="s">
        <v>179</v>
      </c>
      <c r="C190" s="207"/>
      <c r="D190" s="233">
        <f>D191</f>
        <v>0</v>
      </c>
      <c r="E190" s="233">
        <f>E191</f>
        <v>0</v>
      </c>
      <c r="F190" s="233">
        <f>F191</f>
        <v>0</v>
      </c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  <c r="DT190" s="40"/>
      <c r="DU190" s="40"/>
      <c r="DV190" s="40"/>
      <c r="DW190" s="40"/>
      <c r="DX190" s="40"/>
      <c r="DY190" s="40"/>
      <c r="DZ190" s="40"/>
      <c r="EA190" s="40"/>
      <c r="EB190" s="40"/>
      <c r="EC190" s="40"/>
      <c r="ED190" s="40"/>
      <c r="EE190" s="40"/>
      <c r="EF190" s="40"/>
      <c r="EG190" s="40"/>
      <c r="EH190" s="40"/>
      <c r="EI190" s="40"/>
      <c r="EJ190" s="40"/>
      <c r="EK190" s="40"/>
      <c r="EL190" s="40"/>
      <c r="EM190" s="40"/>
      <c r="EN190" s="40"/>
      <c r="EO190" s="40"/>
      <c r="EP190" s="40"/>
      <c r="EQ190" s="40"/>
      <c r="ER190" s="40"/>
      <c r="ES190" s="40"/>
      <c r="ET190" s="40"/>
      <c r="EU190" s="40"/>
      <c r="EV190" s="40"/>
      <c r="EW190" s="40"/>
      <c r="EX190" s="40"/>
      <c r="EY190" s="40"/>
      <c r="EZ190" s="40"/>
      <c r="FA190" s="40"/>
      <c r="FB190" s="40"/>
      <c r="FC190" s="40"/>
      <c r="FD190" s="40"/>
      <c r="FE190" s="40"/>
      <c r="FF190" s="40"/>
      <c r="FG190" s="40"/>
      <c r="FH190" s="40"/>
      <c r="FI190" s="40"/>
      <c r="FJ190" s="40"/>
      <c r="FK190" s="40"/>
      <c r="FL190" s="40"/>
      <c r="FM190" s="40"/>
      <c r="FN190" s="40"/>
      <c r="FO190" s="40"/>
      <c r="FP190" s="40"/>
      <c r="FQ190" s="40"/>
      <c r="FR190" s="40"/>
      <c r="FS190" s="40"/>
      <c r="FT190" s="40"/>
      <c r="FU190" s="40"/>
      <c r="FV190" s="40"/>
      <c r="FW190" s="40"/>
      <c r="FX190" s="40"/>
      <c r="FY190" s="40"/>
      <c r="FZ190" s="40"/>
      <c r="GA190" s="40"/>
      <c r="GB190" s="40"/>
      <c r="GC190" s="40"/>
      <c r="GD190" s="40"/>
      <c r="GE190" s="40"/>
      <c r="GF190" s="40"/>
      <c r="GG190" s="40"/>
      <c r="GH190" s="40"/>
      <c r="GI190" s="40"/>
      <c r="GJ190" s="40"/>
      <c r="GK190" s="40"/>
      <c r="GL190" s="40"/>
      <c r="GM190" s="40"/>
      <c r="GN190" s="40"/>
      <c r="GO190" s="40"/>
      <c r="GP190" s="40"/>
      <c r="GQ190" s="40"/>
      <c r="GR190" s="40"/>
      <c r="GS190" s="40"/>
      <c r="GT190" s="40"/>
      <c r="GU190" s="40"/>
      <c r="GV190" s="40"/>
      <c r="GW190" s="40"/>
      <c r="GX190" s="40"/>
      <c r="GY190" s="40"/>
      <c r="GZ190" s="40"/>
      <c r="HA190" s="40"/>
      <c r="HB190" s="40"/>
      <c r="HC190" s="40"/>
      <c r="HD190" s="40"/>
      <c r="HE190" s="40"/>
      <c r="HF190" s="40"/>
      <c r="HG190" s="40"/>
      <c r="HH190" s="40"/>
      <c r="HI190" s="40"/>
      <c r="HJ190" s="40"/>
      <c r="HK190" s="40"/>
      <c r="HL190" s="40"/>
      <c r="HM190" s="40"/>
      <c r="HN190" s="40"/>
      <c r="HO190" s="40"/>
      <c r="HP190" s="40"/>
      <c r="HQ190" s="40"/>
      <c r="HR190" s="40"/>
      <c r="HS190" s="40"/>
      <c r="HT190" s="40"/>
      <c r="HU190" s="40"/>
      <c r="HV190" s="40"/>
      <c r="HW190" s="40"/>
      <c r="HX190" s="40"/>
      <c r="HY190" s="40"/>
      <c r="HZ190" s="40"/>
      <c r="IA190" s="40"/>
      <c r="IB190" s="40"/>
      <c r="IC190" s="40"/>
      <c r="ID190" s="40"/>
      <c r="IE190" s="40"/>
      <c r="IF190" s="40"/>
      <c r="IG190" s="40"/>
      <c r="IH190" s="40"/>
      <c r="II190" s="40"/>
      <c r="IJ190" s="40"/>
      <c r="IK190" s="40"/>
      <c r="IL190" s="40"/>
      <c r="IM190" s="40"/>
      <c r="IN190" s="40"/>
      <c r="IO190" s="40"/>
      <c r="IP190" s="40"/>
      <c r="IQ190" s="40"/>
      <c r="IR190" s="40"/>
      <c r="IS190" s="40"/>
    </row>
    <row r="191" spans="1:253" s="224" customFormat="1" hidden="1">
      <c r="A191" s="204" t="s">
        <v>32</v>
      </c>
      <c r="B191" s="238" t="s">
        <v>179</v>
      </c>
      <c r="C191" s="207" t="s">
        <v>33</v>
      </c>
      <c r="D191" s="233"/>
      <c r="E191" s="233">
        <v>0</v>
      </c>
      <c r="F191" s="233">
        <v>0</v>
      </c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  <c r="DT191" s="40"/>
      <c r="DU191" s="40"/>
      <c r="DV191" s="40"/>
      <c r="DW191" s="40"/>
      <c r="DX191" s="40"/>
      <c r="DY191" s="40"/>
      <c r="DZ191" s="40"/>
      <c r="EA191" s="40"/>
      <c r="EB191" s="40"/>
      <c r="EC191" s="40"/>
      <c r="ED191" s="40"/>
      <c r="EE191" s="40"/>
      <c r="EF191" s="40"/>
      <c r="EG191" s="40"/>
      <c r="EH191" s="40"/>
      <c r="EI191" s="40"/>
      <c r="EJ191" s="40"/>
      <c r="EK191" s="40"/>
      <c r="EL191" s="40"/>
      <c r="EM191" s="40"/>
      <c r="EN191" s="40"/>
      <c r="EO191" s="40"/>
      <c r="EP191" s="40"/>
      <c r="EQ191" s="40"/>
      <c r="ER191" s="40"/>
      <c r="ES191" s="40"/>
      <c r="ET191" s="40"/>
      <c r="EU191" s="40"/>
      <c r="EV191" s="40"/>
      <c r="EW191" s="40"/>
      <c r="EX191" s="40"/>
      <c r="EY191" s="40"/>
      <c r="EZ191" s="40"/>
      <c r="FA191" s="40"/>
      <c r="FB191" s="40"/>
      <c r="FC191" s="40"/>
      <c r="FD191" s="40"/>
      <c r="FE191" s="40"/>
      <c r="FF191" s="40"/>
      <c r="FG191" s="40"/>
      <c r="FH191" s="40"/>
      <c r="FI191" s="40"/>
      <c r="FJ191" s="40"/>
      <c r="FK191" s="40"/>
      <c r="FL191" s="40"/>
      <c r="FM191" s="40"/>
      <c r="FN191" s="40"/>
      <c r="FO191" s="40"/>
      <c r="FP191" s="40"/>
      <c r="FQ191" s="40"/>
      <c r="FR191" s="40"/>
      <c r="FS191" s="40"/>
      <c r="FT191" s="40"/>
      <c r="FU191" s="40"/>
      <c r="FV191" s="40"/>
      <c r="FW191" s="40"/>
      <c r="FX191" s="40"/>
      <c r="FY191" s="40"/>
      <c r="FZ191" s="40"/>
      <c r="GA191" s="40"/>
      <c r="GB191" s="40"/>
      <c r="GC191" s="40"/>
      <c r="GD191" s="40"/>
      <c r="GE191" s="40"/>
      <c r="GF191" s="40"/>
      <c r="GG191" s="40"/>
      <c r="GH191" s="40"/>
      <c r="GI191" s="40"/>
      <c r="GJ191" s="40"/>
      <c r="GK191" s="40"/>
      <c r="GL191" s="40"/>
      <c r="GM191" s="40"/>
      <c r="GN191" s="40"/>
      <c r="GO191" s="40"/>
      <c r="GP191" s="40"/>
      <c r="GQ191" s="40"/>
      <c r="GR191" s="40"/>
      <c r="GS191" s="40"/>
      <c r="GT191" s="40"/>
      <c r="GU191" s="40"/>
      <c r="GV191" s="40"/>
      <c r="GW191" s="40"/>
      <c r="GX191" s="40"/>
      <c r="GY191" s="40"/>
      <c r="GZ191" s="40"/>
      <c r="HA191" s="40"/>
      <c r="HB191" s="40"/>
      <c r="HC191" s="40"/>
      <c r="HD191" s="40"/>
      <c r="HE191" s="40"/>
      <c r="HF191" s="40"/>
      <c r="HG191" s="40"/>
      <c r="HH191" s="40"/>
      <c r="HI191" s="40"/>
      <c r="HJ191" s="40"/>
      <c r="HK191" s="40"/>
      <c r="HL191" s="40"/>
      <c r="HM191" s="40"/>
      <c r="HN191" s="40"/>
      <c r="HO191" s="40"/>
      <c r="HP191" s="40"/>
      <c r="HQ191" s="40"/>
      <c r="HR191" s="40"/>
      <c r="HS191" s="40"/>
      <c r="HT191" s="40"/>
      <c r="HU191" s="40"/>
      <c r="HV191" s="40"/>
      <c r="HW191" s="40"/>
      <c r="HX191" s="40"/>
      <c r="HY191" s="40"/>
      <c r="HZ191" s="40"/>
      <c r="IA191" s="40"/>
      <c r="IB191" s="40"/>
      <c r="IC191" s="40"/>
      <c r="ID191" s="40"/>
      <c r="IE191" s="40"/>
      <c r="IF191" s="40"/>
      <c r="IG191" s="40"/>
      <c r="IH191" s="40"/>
      <c r="II191" s="40"/>
      <c r="IJ191" s="40"/>
      <c r="IK191" s="40"/>
      <c r="IL191" s="40"/>
      <c r="IM191" s="40"/>
      <c r="IN191" s="40"/>
      <c r="IO191" s="40"/>
      <c r="IP191" s="40"/>
      <c r="IQ191" s="40"/>
      <c r="IR191" s="40"/>
      <c r="IS191" s="40"/>
    </row>
    <row r="192" spans="1:253" s="224" customFormat="1">
      <c r="A192" s="204" t="s">
        <v>83</v>
      </c>
      <c r="B192" s="236" t="s">
        <v>84</v>
      </c>
      <c r="C192" s="207"/>
      <c r="D192" s="233">
        <f>D193</f>
        <v>115000</v>
      </c>
      <c r="E192" s="233">
        <f>E193</f>
        <v>1000</v>
      </c>
      <c r="F192" s="233">
        <f>SUM(F193:F193)</f>
        <v>1000</v>
      </c>
      <c r="H192" s="237"/>
      <c r="I192" s="237"/>
      <c r="J192" s="237"/>
      <c r="K192" s="237"/>
      <c r="L192" s="237"/>
      <c r="M192" s="237"/>
      <c r="N192" s="237"/>
      <c r="O192" s="237"/>
      <c r="P192" s="237"/>
      <c r="Q192" s="237"/>
      <c r="R192" s="237"/>
      <c r="S192" s="237"/>
      <c r="T192" s="237"/>
      <c r="U192" s="237"/>
      <c r="V192" s="237"/>
      <c r="W192" s="237"/>
      <c r="X192" s="237"/>
      <c r="Y192" s="237"/>
      <c r="Z192" s="237"/>
      <c r="AA192" s="237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237"/>
      <c r="AX192" s="237"/>
      <c r="AY192" s="237"/>
      <c r="AZ192" s="237"/>
      <c r="BA192" s="237"/>
      <c r="BB192" s="237"/>
      <c r="BC192" s="237"/>
      <c r="BD192" s="237"/>
      <c r="BE192" s="237"/>
      <c r="BF192" s="237"/>
      <c r="BG192" s="237"/>
      <c r="BH192" s="237"/>
      <c r="BI192" s="237"/>
      <c r="BJ192" s="237"/>
      <c r="BK192" s="237"/>
      <c r="BL192" s="237"/>
      <c r="BM192" s="237"/>
      <c r="BN192" s="237"/>
      <c r="BO192" s="237"/>
      <c r="BP192" s="237"/>
      <c r="BQ192" s="237"/>
      <c r="BR192" s="237"/>
      <c r="BS192" s="237"/>
      <c r="BT192" s="237"/>
      <c r="BU192" s="237"/>
      <c r="BV192" s="237"/>
      <c r="BW192" s="237"/>
      <c r="BX192" s="237"/>
      <c r="BY192" s="237"/>
      <c r="BZ192" s="237"/>
      <c r="CA192" s="237"/>
      <c r="CB192" s="237"/>
      <c r="CC192" s="237"/>
      <c r="CD192" s="237"/>
      <c r="CE192" s="237"/>
      <c r="CF192" s="237"/>
      <c r="CG192" s="237"/>
      <c r="CH192" s="237"/>
      <c r="CI192" s="237"/>
      <c r="CJ192" s="237"/>
      <c r="CK192" s="237"/>
      <c r="CL192" s="237"/>
      <c r="CM192" s="237"/>
      <c r="CN192" s="237"/>
      <c r="CO192" s="237"/>
      <c r="CP192" s="237"/>
      <c r="CQ192" s="237"/>
      <c r="CR192" s="237"/>
      <c r="CS192" s="237"/>
      <c r="CT192" s="237"/>
      <c r="CU192" s="237"/>
      <c r="CV192" s="237"/>
      <c r="CW192" s="237"/>
      <c r="CX192" s="237"/>
      <c r="CY192" s="237"/>
      <c r="CZ192" s="237"/>
      <c r="DA192" s="237"/>
      <c r="DB192" s="237"/>
      <c r="DC192" s="237"/>
      <c r="DD192" s="237"/>
      <c r="DE192" s="237"/>
      <c r="DF192" s="237"/>
      <c r="DG192" s="237"/>
      <c r="DH192" s="237"/>
      <c r="DI192" s="237"/>
      <c r="DJ192" s="237"/>
      <c r="DK192" s="237"/>
      <c r="DL192" s="237"/>
      <c r="DM192" s="237"/>
      <c r="DN192" s="237"/>
      <c r="DO192" s="237"/>
      <c r="DP192" s="237"/>
      <c r="DQ192" s="237"/>
      <c r="DR192" s="237"/>
      <c r="DS192" s="237"/>
      <c r="DT192" s="237"/>
      <c r="DU192" s="237"/>
      <c r="DV192" s="237"/>
      <c r="DW192" s="237"/>
      <c r="DX192" s="237"/>
      <c r="DY192" s="237"/>
      <c r="DZ192" s="237"/>
      <c r="EA192" s="237"/>
      <c r="EB192" s="237"/>
      <c r="EC192" s="237"/>
      <c r="ED192" s="237"/>
      <c r="EE192" s="237"/>
      <c r="EF192" s="237"/>
      <c r="EG192" s="237"/>
      <c r="EH192" s="237"/>
      <c r="EI192" s="237"/>
      <c r="EJ192" s="237"/>
      <c r="EK192" s="237"/>
      <c r="EL192" s="237"/>
      <c r="EM192" s="237"/>
      <c r="EN192" s="237"/>
      <c r="EO192" s="237"/>
      <c r="EP192" s="237"/>
      <c r="EQ192" s="237"/>
      <c r="ER192" s="237"/>
      <c r="ES192" s="237"/>
      <c r="ET192" s="237"/>
      <c r="EU192" s="237"/>
      <c r="EV192" s="237"/>
      <c r="EW192" s="237"/>
      <c r="EX192" s="237"/>
      <c r="EY192" s="237"/>
      <c r="EZ192" s="237"/>
      <c r="FA192" s="237"/>
      <c r="FB192" s="237"/>
      <c r="FC192" s="237"/>
      <c r="FD192" s="237"/>
      <c r="FE192" s="237"/>
      <c r="FF192" s="237"/>
      <c r="FG192" s="237"/>
      <c r="FH192" s="237"/>
      <c r="FI192" s="237"/>
      <c r="FJ192" s="237"/>
      <c r="FK192" s="237"/>
      <c r="FL192" s="237"/>
      <c r="FM192" s="237"/>
      <c r="FN192" s="237"/>
      <c r="FO192" s="237"/>
      <c r="FP192" s="237"/>
      <c r="FQ192" s="237"/>
      <c r="FR192" s="237"/>
      <c r="FS192" s="237"/>
      <c r="FT192" s="237"/>
      <c r="FU192" s="237"/>
      <c r="FV192" s="237"/>
      <c r="FW192" s="237"/>
      <c r="FX192" s="237"/>
      <c r="FY192" s="237"/>
      <c r="FZ192" s="237"/>
      <c r="GA192" s="237"/>
      <c r="GB192" s="237"/>
      <c r="GC192" s="237"/>
      <c r="GD192" s="237"/>
      <c r="GE192" s="237"/>
      <c r="GF192" s="237"/>
      <c r="GG192" s="237"/>
      <c r="GH192" s="237"/>
      <c r="GI192" s="237"/>
      <c r="GJ192" s="237"/>
      <c r="GK192" s="237"/>
      <c r="GL192" s="237"/>
      <c r="GM192" s="237"/>
      <c r="GN192" s="237"/>
      <c r="GO192" s="237"/>
      <c r="GP192" s="237"/>
      <c r="GQ192" s="237"/>
      <c r="GR192" s="237"/>
      <c r="GS192" s="237"/>
      <c r="GT192" s="237"/>
      <c r="GU192" s="237"/>
      <c r="GV192" s="237"/>
      <c r="GW192" s="237"/>
      <c r="GX192" s="237"/>
      <c r="GY192" s="237"/>
      <c r="GZ192" s="237"/>
      <c r="HA192" s="237"/>
      <c r="HB192" s="237"/>
      <c r="HC192" s="237"/>
      <c r="HD192" s="237"/>
      <c r="HE192" s="237"/>
      <c r="HF192" s="237"/>
      <c r="HG192" s="237"/>
      <c r="HH192" s="237"/>
      <c r="HI192" s="237"/>
      <c r="HJ192" s="237"/>
      <c r="HK192" s="237"/>
      <c r="HL192" s="237"/>
      <c r="HM192" s="237"/>
      <c r="HN192" s="237"/>
      <c r="HO192" s="237"/>
      <c r="HP192" s="237"/>
      <c r="HQ192" s="237"/>
      <c r="HR192" s="237"/>
      <c r="HS192" s="237"/>
      <c r="HT192" s="237"/>
      <c r="HU192" s="237"/>
      <c r="HV192" s="237"/>
      <c r="HW192" s="237"/>
      <c r="HX192" s="237"/>
      <c r="HY192" s="237"/>
      <c r="HZ192" s="237"/>
      <c r="IA192" s="237"/>
      <c r="IB192" s="237"/>
      <c r="IC192" s="237"/>
      <c r="ID192" s="237"/>
      <c r="IE192" s="237"/>
      <c r="IF192" s="237"/>
      <c r="IG192" s="237"/>
      <c r="IH192" s="237"/>
      <c r="II192" s="237"/>
      <c r="IJ192" s="237"/>
      <c r="IK192" s="237"/>
      <c r="IL192" s="237"/>
      <c r="IM192" s="237"/>
      <c r="IN192" s="237"/>
      <c r="IO192" s="237"/>
      <c r="IP192" s="237"/>
    </row>
    <row r="193" spans="1:253" s="224" customFormat="1">
      <c r="A193" s="204" t="s">
        <v>32</v>
      </c>
      <c r="B193" s="236" t="s">
        <v>84</v>
      </c>
      <c r="C193" s="207" t="s">
        <v>33</v>
      </c>
      <c r="D193" s="233">
        <v>115000</v>
      </c>
      <c r="E193" s="233">
        <v>1000</v>
      </c>
      <c r="F193" s="233">
        <v>1000</v>
      </c>
      <c r="H193" s="237"/>
      <c r="I193" s="237"/>
      <c r="J193" s="237"/>
      <c r="K193" s="237"/>
      <c r="L193" s="237"/>
      <c r="M193" s="237"/>
      <c r="N193" s="237"/>
      <c r="O193" s="237"/>
      <c r="P193" s="237"/>
      <c r="Q193" s="237"/>
      <c r="R193" s="237"/>
      <c r="S193" s="237"/>
      <c r="T193" s="237"/>
      <c r="U193" s="237"/>
      <c r="V193" s="237"/>
      <c r="W193" s="237"/>
      <c r="X193" s="237"/>
      <c r="Y193" s="237"/>
      <c r="Z193" s="237"/>
      <c r="AA193" s="237"/>
      <c r="AB193" s="237"/>
      <c r="AC193" s="237"/>
      <c r="AD193" s="237"/>
      <c r="AE193" s="237"/>
      <c r="AF193" s="237"/>
      <c r="AG193" s="237"/>
      <c r="AH193" s="237"/>
      <c r="AI193" s="237"/>
      <c r="AJ193" s="237"/>
      <c r="AK193" s="237"/>
      <c r="AL193" s="237"/>
      <c r="AM193" s="237"/>
      <c r="AN193" s="237"/>
      <c r="AO193" s="237"/>
      <c r="AP193" s="237"/>
      <c r="AQ193" s="237"/>
      <c r="AR193" s="237"/>
      <c r="AS193" s="237"/>
      <c r="AT193" s="237"/>
      <c r="AU193" s="237"/>
      <c r="AV193" s="237"/>
      <c r="AW193" s="237"/>
      <c r="AX193" s="237"/>
      <c r="AY193" s="237"/>
      <c r="AZ193" s="237"/>
      <c r="BA193" s="237"/>
      <c r="BB193" s="237"/>
      <c r="BC193" s="237"/>
      <c r="BD193" s="237"/>
      <c r="BE193" s="237"/>
      <c r="BF193" s="237"/>
      <c r="BG193" s="237"/>
      <c r="BH193" s="237"/>
      <c r="BI193" s="237"/>
      <c r="BJ193" s="237"/>
      <c r="BK193" s="237"/>
      <c r="BL193" s="237"/>
      <c r="BM193" s="237"/>
      <c r="BN193" s="237"/>
      <c r="BO193" s="237"/>
      <c r="BP193" s="237"/>
      <c r="BQ193" s="237"/>
      <c r="BR193" s="237"/>
      <c r="BS193" s="237"/>
      <c r="BT193" s="237"/>
      <c r="BU193" s="237"/>
      <c r="BV193" s="237"/>
      <c r="BW193" s="237"/>
      <c r="BX193" s="237"/>
      <c r="BY193" s="237"/>
      <c r="BZ193" s="237"/>
      <c r="CA193" s="237"/>
      <c r="CB193" s="237"/>
      <c r="CC193" s="237"/>
      <c r="CD193" s="237"/>
      <c r="CE193" s="237"/>
      <c r="CF193" s="237"/>
      <c r="CG193" s="237"/>
      <c r="CH193" s="237"/>
      <c r="CI193" s="237"/>
      <c r="CJ193" s="237"/>
      <c r="CK193" s="237"/>
      <c r="CL193" s="237"/>
      <c r="CM193" s="237"/>
      <c r="CN193" s="237"/>
      <c r="CO193" s="237"/>
      <c r="CP193" s="237"/>
      <c r="CQ193" s="237"/>
      <c r="CR193" s="237"/>
      <c r="CS193" s="237"/>
      <c r="CT193" s="237"/>
      <c r="CU193" s="237"/>
      <c r="CV193" s="237"/>
      <c r="CW193" s="237"/>
      <c r="CX193" s="237"/>
      <c r="CY193" s="237"/>
      <c r="CZ193" s="237"/>
      <c r="DA193" s="237"/>
      <c r="DB193" s="237"/>
      <c r="DC193" s="237"/>
      <c r="DD193" s="237"/>
      <c r="DE193" s="237"/>
      <c r="DF193" s="237"/>
      <c r="DG193" s="237"/>
      <c r="DH193" s="237"/>
      <c r="DI193" s="237"/>
      <c r="DJ193" s="237"/>
      <c r="DK193" s="237"/>
      <c r="DL193" s="237"/>
      <c r="DM193" s="237"/>
      <c r="DN193" s="237"/>
      <c r="DO193" s="237"/>
      <c r="DP193" s="237"/>
      <c r="DQ193" s="237"/>
      <c r="DR193" s="237"/>
      <c r="DS193" s="237"/>
      <c r="DT193" s="237"/>
      <c r="DU193" s="237"/>
      <c r="DV193" s="237"/>
      <c r="DW193" s="237"/>
      <c r="DX193" s="237"/>
      <c r="DY193" s="237"/>
      <c r="DZ193" s="237"/>
      <c r="EA193" s="237"/>
      <c r="EB193" s="237"/>
      <c r="EC193" s="237"/>
      <c r="ED193" s="237"/>
      <c r="EE193" s="237"/>
      <c r="EF193" s="237"/>
      <c r="EG193" s="237"/>
      <c r="EH193" s="237"/>
      <c r="EI193" s="237"/>
      <c r="EJ193" s="237"/>
      <c r="EK193" s="237"/>
      <c r="EL193" s="237"/>
      <c r="EM193" s="237"/>
      <c r="EN193" s="237"/>
      <c r="EO193" s="237"/>
      <c r="EP193" s="237"/>
      <c r="EQ193" s="237"/>
      <c r="ER193" s="237"/>
      <c r="ES193" s="237"/>
      <c r="ET193" s="237"/>
      <c r="EU193" s="237"/>
      <c r="EV193" s="237"/>
      <c r="EW193" s="237"/>
      <c r="EX193" s="237"/>
      <c r="EY193" s="237"/>
      <c r="EZ193" s="237"/>
      <c r="FA193" s="237"/>
      <c r="FB193" s="237"/>
      <c r="FC193" s="237"/>
      <c r="FD193" s="237"/>
      <c r="FE193" s="237"/>
      <c r="FF193" s="237"/>
      <c r="FG193" s="237"/>
      <c r="FH193" s="237"/>
      <c r="FI193" s="237"/>
      <c r="FJ193" s="237"/>
      <c r="FK193" s="237"/>
      <c r="FL193" s="237"/>
      <c r="FM193" s="237"/>
      <c r="FN193" s="237"/>
      <c r="FO193" s="237"/>
      <c r="FP193" s="237"/>
      <c r="FQ193" s="237"/>
      <c r="FR193" s="237"/>
      <c r="FS193" s="237"/>
      <c r="FT193" s="237"/>
      <c r="FU193" s="237"/>
      <c r="FV193" s="237"/>
      <c r="FW193" s="237"/>
      <c r="FX193" s="237"/>
      <c r="FY193" s="237"/>
      <c r="FZ193" s="237"/>
      <c r="GA193" s="237"/>
      <c r="GB193" s="237"/>
      <c r="GC193" s="237"/>
      <c r="GD193" s="237"/>
      <c r="GE193" s="237"/>
      <c r="GF193" s="237"/>
      <c r="GG193" s="237"/>
      <c r="GH193" s="237"/>
      <c r="GI193" s="237"/>
      <c r="GJ193" s="237"/>
      <c r="GK193" s="237"/>
      <c r="GL193" s="237"/>
      <c r="GM193" s="237"/>
      <c r="GN193" s="237"/>
      <c r="GO193" s="237"/>
      <c r="GP193" s="237"/>
      <c r="GQ193" s="237"/>
      <c r="GR193" s="237"/>
      <c r="GS193" s="237"/>
      <c r="GT193" s="237"/>
      <c r="GU193" s="237"/>
      <c r="GV193" s="237"/>
      <c r="GW193" s="237"/>
      <c r="GX193" s="237"/>
      <c r="GY193" s="237"/>
      <c r="GZ193" s="237"/>
      <c r="HA193" s="237"/>
      <c r="HB193" s="237"/>
      <c r="HC193" s="237"/>
      <c r="HD193" s="237"/>
      <c r="HE193" s="237"/>
      <c r="HF193" s="237"/>
      <c r="HG193" s="237"/>
      <c r="HH193" s="237"/>
      <c r="HI193" s="237"/>
      <c r="HJ193" s="237"/>
      <c r="HK193" s="237"/>
      <c r="HL193" s="237"/>
      <c r="HM193" s="237"/>
      <c r="HN193" s="237"/>
      <c r="HO193" s="237"/>
      <c r="HP193" s="237"/>
      <c r="HQ193" s="237"/>
      <c r="HR193" s="237"/>
      <c r="HS193" s="237"/>
      <c r="HT193" s="237"/>
      <c r="HU193" s="237"/>
      <c r="HV193" s="237"/>
      <c r="HW193" s="237"/>
      <c r="HX193" s="237"/>
      <c r="HY193" s="237"/>
      <c r="HZ193" s="237"/>
      <c r="IA193" s="237"/>
      <c r="IB193" s="237"/>
      <c r="IC193" s="237"/>
      <c r="ID193" s="237"/>
      <c r="IE193" s="237"/>
      <c r="IF193" s="237"/>
      <c r="IG193" s="237"/>
      <c r="IH193" s="237"/>
      <c r="II193" s="237"/>
      <c r="IJ193" s="237"/>
      <c r="IK193" s="237"/>
      <c r="IL193" s="237"/>
      <c r="IM193" s="237"/>
      <c r="IN193" s="237"/>
      <c r="IO193" s="237"/>
      <c r="IP193" s="237"/>
    </row>
    <row r="194" spans="1:253" s="224" customFormat="1" hidden="1">
      <c r="A194" s="229" t="s">
        <v>142</v>
      </c>
      <c r="B194" s="236" t="s">
        <v>151</v>
      </c>
      <c r="C194" s="207"/>
      <c r="D194" s="233">
        <f>D195</f>
        <v>0</v>
      </c>
      <c r="E194" s="233">
        <f>E195</f>
        <v>0</v>
      </c>
      <c r="F194" s="233">
        <f>F195</f>
        <v>0</v>
      </c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  <c r="DT194" s="40"/>
      <c r="DU194" s="40"/>
      <c r="DV194" s="40"/>
      <c r="DW194" s="40"/>
      <c r="DX194" s="40"/>
      <c r="DY194" s="40"/>
      <c r="DZ194" s="40"/>
      <c r="EA194" s="40"/>
      <c r="EB194" s="40"/>
      <c r="EC194" s="40"/>
      <c r="ED194" s="40"/>
      <c r="EE194" s="40"/>
      <c r="EF194" s="40"/>
      <c r="EG194" s="40"/>
      <c r="EH194" s="40"/>
      <c r="EI194" s="40"/>
      <c r="EJ194" s="40"/>
      <c r="EK194" s="40"/>
      <c r="EL194" s="40"/>
      <c r="EM194" s="40"/>
      <c r="EN194" s="40"/>
      <c r="EO194" s="40"/>
      <c r="EP194" s="40"/>
      <c r="EQ194" s="40"/>
      <c r="ER194" s="40"/>
      <c r="ES194" s="40"/>
      <c r="ET194" s="40"/>
      <c r="EU194" s="40"/>
      <c r="EV194" s="40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40"/>
      <c r="FJ194" s="40"/>
      <c r="FK194" s="40"/>
      <c r="FL194" s="40"/>
      <c r="FM194" s="40"/>
      <c r="FN194" s="40"/>
      <c r="FO194" s="40"/>
      <c r="FP194" s="40"/>
      <c r="FQ194" s="40"/>
      <c r="FR194" s="40"/>
      <c r="FS194" s="40"/>
      <c r="FT194" s="40"/>
      <c r="FU194" s="40"/>
      <c r="FV194" s="40"/>
      <c r="FW194" s="40"/>
      <c r="FX194" s="40"/>
      <c r="FY194" s="40"/>
      <c r="FZ194" s="40"/>
      <c r="GA194" s="40"/>
      <c r="GB194" s="40"/>
      <c r="GC194" s="40"/>
      <c r="GD194" s="40"/>
      <c r="GE194" s="40"/>
      <c r="GF194" s="40"/>
      <c r="GG194" s="40"/>
      <c r="GH194" s="40"/>
      <c r="GI194" s="40"/>
      <c r="GJ194" s="40"/>
      <c r="GK194" s="40"/>
      <c r="GL194" s="40"/>
      <c r="GM194" s="40"/>
      <c r="GN194" s="40"/>
      <c r="GO194" s="40"/>
      <c r="GP194" s="40"/>
      <c r="GQ194" s="40"/>
      <c r="GR194" s="40"/>
      <c r="GS194" s="40"/>
      <c r="GT194" s="40"/>
      <c r="GU194" s="40"/>
      <c r="GV194" s="40"/>
      <c r="GW194" s="40"/>
      <c r="GX194" s="40"/>
      <c r="GY194" s="40"/>
      <c r="GZ194" s="40"/>
      <c r="HA194" s="40"/>
      <c r="HB194" s="40"/>
      <c r="HC194" s="40"/>
      <c r="HD194" s="40"/>
      <c r="HE194" s="40"/>
      <c r="HF194" s="40"/>
      <c r="HG194" s="40"/>
      <c r="HH194" s="40"/>
      <c r="HI194" s="40"/>
      <c r="HJ194" s="40"/>
      <c r="HK194" s="40"/>
      <c r="HL194" s="40"/>
      <c r="HM194" s="40"/>
      <c r="HN194" s="40"/>
      <c r="HO194" s="40"/>
      <c r="HP194" s="40"/>
      <c r="HQ194" s="40"/>
      <c r="HR194" s="40"/>
      <c r="HS194" s="40"/>
      <c r="HT194" s="40"/>
      <c r="HU194" s="40"/>
      <c r="HV194" s="40"/>
      <c r="HW194" s="40"/>
      <c r="HX194" s="40"/>
      <c r="HY194" s="40"/>
      <c r="HZ194" s="40"/>
      <c r="IA194" s="40"/>
      <c r="IB194" s="40"/>
      <c r="IC194" s="40"/>
      <c r="ID194" s="40"/>
      <c r="IE194" s="40"/>
      <c r="IF194" s="40"/>
      <c r="IG194" s="40"/>
      <c r="IH194" s="40"/>
      <c r="II194" s="40"/>
      <c r="IJ194" s="40"/>
      <c r="IK194" s="40"/>
      <c r="IL194" s="40"/>
      <c r="IM194" s="40"/>
      <c r="IN194" s="40"/>
      <c r="IO194" s="40"/>
      <c r="IP194" s="40"/>
      <c r="IQ194" s="40"/>
      <c r="IR194" s="40"/>
      <c r="IS194" s="40"/>
    </row>
    <row r="195" spans="1:253" s="224" customFormat="1" hidden="1">
      <c r="A195" s="204" t="s">
        <v>32</v>
      </c>
      <c r="B195" s="236" t="s">
        <v>151</v>
      </c>
      <c r="C195" s="207" t="s">
        <v>33</v>
      </c>
      <c r="D195" s="233">
        <v>0</v>
      </c>
      <c r="E195" s="233">
        <v>0</v>
      </c>
      <c r="F195" s="233">
        <v>0</v>
      </c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  <c r="DT195" s="40"/>
      <c r="DU195" s="40"/>
      <c r="DV195" s="40"/>
      <c r="DW195" s="40"/>
      <c r="DX195" s="40"/>
      <c r="DY195" s="40"/>
      <c r="DZ195" s="40"/>
      <c r="EA195" s="40"/>
      <c r="EB195" s="40"/>
      <c r="EC195" s="40"/>
      <c r="ED195" s="40"/>
      <c r="EE195" s="40"/>
      <c r="EF195" s="40"/>
      <c r="EG195" s="40"/>
      <c r="EH195" s="40"/>
      <c r="EI195" s="40"/>
      <c r="EJ195" s="40"/>
      <c r="EK195" s="40"/>
      <c r="EL195" s="40"/>
      <c r="EM195" s="40"/>
      <c r="EN195" s="40"/>
      <c r="EO195" s="40"/>
      <c r="EP195" s="40"/>
      <c r="EQ195" s="40"/>
      <c r="ER195" s="40"/>
      <c r="ES195" s="40"/>
      <c r="ET195" s="40"/>
      <c r="EU195" s="40"/>
      <c r="EV195" s="40"/>
      <c r="EW195" s="40"/>
      <c r="EX195" s="40"/>
      <c r="EY195" s="40"/>
      <c r="EZ195" s="40"/>
      <c r="FA195" s="40"/>
      <c r="FB195" s="40"/>
      <c r="FC195" s="40"/>
      <c r="FD195" s="40"/>
      <c r="FE195" s="40"/>
      <c r="FF195" s="40"/>
      <c r="FG195" s="40"/>
      <c r="FH195" s="40"/>
      <c r="FI195" s="40"/>
      <c r="FJ195" s="40"/>
      <c r="FK195" s="40"/>
      <c r="FL195" s="40"/>
      <c r="FM195" s="40"/>
      <c r="FN195" s="40"/>
      <c r="FO195" s="40"/>
      <c r="FP195" s="40"/>
      <c r="FQ195" s="40"/>
      <c r="FR195" s="40"/>
      <c r="FS195" s="40"/>
      <c r="FT195" s="40"/>
      <c r="FU195" s="40"/>
      <c r="FV195" s="40"/>
      <c r="FW195" s="40"/>
      <c r="FX195" s="40"/>
      <c r="FY195" s="40"/>
      <c r="FZ195" s="40"/>
      <c r="GA195" s="40"/>
      <c r="GB195" s="40"/>
      <c r="GC195" s="40"/>
      <c r="GD195" s="40"/>
      <c r="GE195" s="40"/>
      <c r="GF195" s="40"/>
      <c r="GG195" s="40"/>
      <c r="GH195" s="40"/>
      <c r="GI195" s="40"/>
      <c r="GJ195" s="40"/>
      <c r="GK195" s="40"/>
      <c r="GL195" s="40"/>
      <c r="GM195" s="40"/>
      <c r="GN195" s="40"/>
      <c r="GO195" s="40"/>
      <c r="GP195" s="40"/>
      <c r="GQ195" s="40"/>
      <c r="GR195" s="40"/>
      <c r="GS195" s="40"/>
      <c r="GT195" s="40"/>
      <c r="GU195" s="40"/>
      <c r="GV195" s="40"/>
      <c r="GW195" s="40"/>
      <c r="GX195" s="40"/>
      <c r="GY195" s="40"/>
      <c r="GZ195" s="40"/>
      <c r="HA195" s="40"/>
      <c r="HB195" s="40"/>
      <c r="HC195" s="40"/>
      <c r="HD195" s="40"/>
      <c r="HE195" s="40"/>
      <c r="HF195" s="40"/>
      <c r="HG195" s="40"/>
      <c r="HH195" s="40"/>
      <c r="HI195" s="40"/>
      <c r="HJ195" s="40"/>
      <c r="HK195" s="40"/>
      <c r="HL195" s="40"/>
      <c r="HM195" s="40"/>
      <c r="HN195" s="40"/>
      <c r="HO195" s="40"/>
      <c r="HP195" s="40"/>
      <c r="HQ195" s="40"/>
      <c r="HR195" s="40"/>
      <c r="HS195" s="40"/>
      <c r="HT195" s="40"/>
      <c r="HU195" s="40"/>
      <c r="HV195" s="40"/>
      <c r="HW195" s="40"/>
      <c r="HX195" s="40"/>
      <c r="HY195" s="40"/>
      <c r="HZ195" s="40"/>
      <c r="IA195" s="40"/>
      <c r="IB195" s="40"/>
      <c r="IC195" s="40"/>
      <c r="ID195" s="40"/>
      <c r="IE195" s="40"/>
      <c r="IF195" s="40"/>
      <c r="IG195" s="40"/>
      <c r="IH195" s="40"/>
      <c r="II195" s="40"/>
      <c r="IJ195" s="40"/>
      <c r="IK195" s="40"/>
      <c r="IL195" s="40"/>
      <c r="IM195" s="40"/>
      <c r="IN195" s="40"/>
      <c r="IO195" s="40"/>
      <c r="IP195" s="40"/>
      <c r="IQ195" s="40"/>
      <c r="IR195" s="40"/>
      <c r="IS195" s="40"/>
    </row>
    <row r="196" spans="1:253" s="224" customFormat="1" hidden="1">
      <c r="A196" s="204" t="s">
        <v>49</v>
      </c>
      <c r="B196" s="236" t="s">
        <v>50</v>
      </c>
      <c r="C196" s="207"/>
      <c r="D196" s="233">
        <f t="shared" ref="D196:F198" si="10">D197</f>
        <v>0</v>
      </c>
      <c r="E196" s="233">
        <f t="shared" si="10"/>
        <v>0</v>
      </c>
      <c r="F196" s="233">
        <f t="shared" si="10"/>
        <v>0</v>
      </c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40"/>
      <c r="DI196" s="40"/>
      <c r="DJ196" s="40"/>
      <c r="DK196" s="40"/>
      <c r="DL196" s="40"/>
      <c r="DM196" s="40"/>
      <c r="DN196" s="40"/>
      <c r="DO196" s="40"/>
      <c r="DP196" s="40"/>
      <c r="DQ196" s="40"/>
      <c r="DR196" s="40"/>
      <c r="DS196" s="40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40"/>
      <c r="EG196" s="40"/>
      <c r="EH196" s="40"/>
      <c r="EI196" s="40"/>
      <c r="EJ196" s="40"/>
      <c r="EK196" s="40"/>
      <c r="EL196" s="40"/>
      <c r="EM196" s="40"/>
      <c r="EN196" s="40"/>
      <c r="EO196" s="40"/>
      <c r="EP196" s="40"/>
      <c r="EQ196" s="40"/>
      <c r="ER196" s="40"/>
      <c r="ES196" s="40"/>
      <c r="ET196" s="40"/>
      <c r="EU196" s="40"/>
      <c r="EV196" s="40"/>
      <c r="EW196" s="40"/>
      <c r="EX196" s="40"/>
      <c r="EY196" s="40"/>
      <c r="EZ196" s="40"/>
      <c r="FA196" s="40"/>
      <c r="FB196" s="40"/>
      <c r="FC196" s="40"/>
      <c r="FD196" s="40"/>
      <c r="FE196" s="40"/>
      <c r="FF196" s="40"/>
      <c r="FG196" s="40"/>
      <c r="FH196" s="40"/>
      <c r="FI196" s="40"/>
      <c r="FJ196" s="40"/>
      <c r="FK196" s="40"/>
      <c r="FL196" s="40"/>
      <c r="FM196" s="40"/>
      <c r="FN196" s="40"/>
      <c r="FO196" s="40"/>
      <c r="FP196" s="40"/>
      <c r="FQ196" s="40"/>
      <c r="FR196" s="40"/>
      <c r="FS196" s="40"/>
      <c r="FT196" s="40"/>
      <c r="FU196" s="40"/>
      <c r="FV196" s="40"/>
      <c r="FW196" s="40"/>
      <c r="FX196" s="40"/>
      <c r="FY196" s="40"/>
      <c r="FZ196" s="40"/>
      <c r="GA196" s="40"/>
      <c r="GB196" s="40"/>
      <c r="GC196" s="40"/>
      <c r="GD196" s="40"/>
      <c r="GE196" s="40"/>
      <c r="GF196" s="40"/>
      <c r="GG196" s="40"/>
      <c r="GH196" s="40"/>
      <c r="GI196" s="40"/>
      <c r="GJ196" s="40"/>
      <c r="GK196" s="40"/>
      <c r="GL196" s="40"/>
      <c r="GM196" s="40"/>
      <c r="GN196" s="40"/>
      <c r="GO196" s="40"/>
      <c r="GP196" s="40"/>
      <c r="GQ196" s="40"/>
      <c r="GR196" s="40"/>
      <c r="GS196" s="40"/>
      <c r="GT196" s="40"/>
      <c r="GU196" s="40"/>
      <c r="GV196" s="40"/>
      <c r="GW196" s="40"/>
      <c r="GX196" s="40"/>
      <c r="GY196" s="40"/>
      <c r="GZ196" s="40"/>
      <c r="HA196" s="40"/>
      <c r="HB196" s="40"/>
      <c r="HC196" s="40"/>
      <c r="HD196" s="40"/>
      <c r="HE196" s="40"/>
      <c r="HF196" s="40"/>
      <c r="HG196" s="40"/>
      <c r="HH196" s="40"/>
      <c r="HI196" s="40"/>
      <c r="HJ196" s="40"/>
      <c r="HK196" s="40"/>
      <c r="HL196" s="40"/>
      <c r="HM196" s="40"/>
      <c r="HN196" s="40"/>
      <c r="HO196" s="40"/>
      <c r="HP196" s="40"/>
      <c r="HQ196" s="40"/>
      <c r="HR196" s="40"/>
      <c r="HS196" s="40"/>
      <c r="HT196" s="40"/>
      <c r="HU196" s="40"/>
      <c r="HV196" s="40"/>
      <c r="HW196" s="40"/>
      <c r="HX196" s="40"/>
      <c r="HY196" s="40"/>
      <c r="HZ196" s="40"/>
      <c r="IA196" s="40"/>
      <c r="IB196" s="40"/>
      <c r="IC196" s="40"/>
      <c r="ID196" s="40"/>
      <c r="IE196" s="40"/>
      <c r="IF196" s="40"/>
      <c r="IG196" s="40"/>
      <c r="IH196" s="40"/>
      <c r="II196" s="40"/>
      <c r="IJ196" s="40"/>
      <c r="IK196" s="40"/>
      <c r="IL196" s="40"/>
      <c r="IM196" s="40"/>
      <c r="IN196" s="40"/>
      <c r="IO196" s="40"/>
      <c r="IP196" s="40"/>
      <c r="IQ196" s="40"/>
      <c r="IR196" s="40"/>
      <c r="IS196" s="40"/>
    </row>
    <row r="197" spans="1:253" s="224" customFormat="1" hidden="1">
      <c r="A197" s="50" t="s">
        <v>51</v>
      </c>
      <c r="B197" s="236" t="s">
        <v>52</v>
      </c>
      <c r="C197" s="46"/>
      <c r="D197" s="225">
        <f t="shared" si="10"/>
        <v>0</v>
      </c>
      <c r="E197" s="225">
        <f t="shared" si="10"/>
        <v>0</v>
      </c>
      <c r="F197" s="225">
        <f t="shared" si="10"/>
        <v>0</v>
      </c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  <c r="DT197" s="41"/>
      <c r="DU197" s="41"/>
      <c r="DV197" s="41"/>
      <c r="DW197" s="41"/>
      <c r="DX197" s="41"/>
      <c r="DY197" s="41"/>
      <c r="DZ197" s="41"/>
      <c r="EA197" s="41"/>
      <c r="EB197" s="41"/>
      <c r="EC197" s="41"/>
      <c r="ED197" s="41"/>
      <c r="EE197" s="41"/>
      <c r="EF197" s="41"/>
      <c r="EG197" s="41"/>
      <c r="EH197" s="41"/>
      <c r="EI197" s="41"/>
      <c r="EJ197" s="41"/>
      <c r="EK197" s="41"/>
      <c r="EL197" s="41"/>
      <c r="EM197" s="41"/>
      <c r="EN197" s="41"/>
      <c r="EO197" s="41"/>
      <c r="EP197" s="41"/>
      <c r="EQ197" s="41"/>
      <c r="ER197" s="41"/>
      <c r="ES197" s="41"/>
      <c r="ET197" s="41"/>
      <c r="EU197" s="41"/>
      <c r="EV197" s="41"/>
      <c r="EW197" s="41"/>
      <c r="EX197" s="41"/>
      <c r="EY197" s="41"/>
      <c r="EZ197" s="41"/>
      <c r="FA197" s="41"/>
      <c r="FB197" s="41"/>
      <c r="FC197" s="41"/>
      <c r="FD197" s="41"/>
      <c r="FE197" s="41"/>
      <c r="FF197" s="41"/>
      <c r="FG197" s="41"/>
      <c r="FH197" s="41"/>
      <c r="FI197" s="41"/>
      <c r="FJ197" s="41"/>
      <c r="FK197" s="41"/>
      <c r="FL197" s="41"/>
      <c r="FM197" s="41"/>
      <c r="FN197" s="41"/>
      <c r="FO197" s="41"/>
      <c r="FP197" s="41"/>
      <c r="FQ197" s="41"/>
      <c r="FR197" s="41"/>
      <c r="FS197" s="41"/>
      <c r="FT197" s="41"/>
      <c r="FU197" s="41"/>
      <c r="FV197" s="41"/>
      <c r="FW197" s="41"/>
      <c r="FX197" s="41"/>
      <c r="FY197" s="41"/>
      <c r="FZ197" s="41"/>
      <c r="GA197" s="41"/>
      <c r="GB197" s="41"/>
      <c r="GC197" s="41"/>
      <c r="GD197" s="41"/>
      <c r="GE197" s="41"/>
      <c r="GF197" s="41"/>
      <c r="GG197" s="41"/>
      <c r="GH197" s="41"/>
      <c r="GI197" s="41"/>
      <c r="GJ197" s="41"/>
      <c r="GK197" s="41"/>
      <c r="GL197" s="41"/>
      <c r="GM197" s="41"/>
      <c r="GN197" s="41"/>
      <c r="GO197" s="41"/>
      <c r="GP197" s="41"/>
      <c r="GQ197" s="41"/>
      <c r="GR197" s="41"/>
      <c r="GS197" s="41"/>
      <c r="GT197" s="41"/>
      <c r="GU197" s="41"/>
      <c r="GV197" s="41"/>
      <c r="GW197" s="41"/>
      <c r="GX197" s="41"/>
      <c r="GY197" s="41"/>
      <c r="GZ197" s="41"/>
      <c r="HA197" s="41"/>
      <c r="HB197" s="41"/>
      <c r="HC197" s="41"/>
      <c r="HD197" s="41"/>
      <c r="HE197" s="41"/>
      <c r="HF197" s="41"/>
      <c r="HG197" s="41"/>
      <c r="HH197" s="41"/>
      <c r="HI197" s="41"/>
      <c r="HJ197" s="41"/>
      <c r="HK197" s="41"/>
      <c r="HL197" s="41"/>
      <c r="HM197" s="41"/>
      <c r="HN197" s="41"/>
      <c r="HO197" s="41"/>
      <c r="HP197" s="41"/>
      <c r="HQ197" s="41"/>
      <c r="HR197" s="41"/>
      <c r="HS197" s="41"/>
      <c r="HT197" s="41"/>
      <c r="HU197" s="41"/>
      <c r="HV197" s="41"/>
      <c r="HW197" s="41"/>
      <c r="HX197" s="41"/>
      <c r="HY197" s="41"/>
      <c r="HZ197" s="41"/>
      <c r="IA197" s="41"/>
      <c r="IB197" s="41"/>
      <c r="IC197" s="41"/>
      <c r="ID197" s="41"/>
      <c r="IE197" s="41"/>
      <c r="IF197" s="41"/>
      <c r="IG197" s="41"/>
      <c r="IH197" s="41"/>
      <c r="II197" s="41"/>
      <c r="IJ197" s="41"/>
      <c r="IK197" s="41"/>
      <c r="IL197" s="41"/>
      <c r="IM197" s="41"/>
      <c r="IN197" s="41"/>
      <c r="IO197" s="41"/>
      <c r="IP197" s="41"/>
      <c r="IQ197" s="41"/>
      <c r="IR197" s="41"/>
      <c r="IS197" s="41"/>
    </row>
    <row r="198" spans="1:253" s="224" customFormat="1" hidden="1">
      <c r="A198" s="50" t="s">
        <v>53</v>
      </c>
      <c r="B198" s="236" t="s">
        <v>54</v>
      </c>
      <c r="C198" s="46"/>
      <c r="D198" s="225">
        <f t="shared" si="10"/>
        <v>0</v>
      </c>
      <c r="E198" s="225">
        <f t="shared" si="10"/>
        <v>0</v>
      </c>
      <c r="F198" s="225">
        <f t="shared" si="10"/>
        <v>0</v>
      </c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  <c r="DB198" s="41"/>
      <c r="DC198" s="41"/>
      <c r="DD198" s="41"/>
      <c r="DE198" s="41"/>
      <c r="DF198" s="41"/>
      <c r="DG198" s="41"/>
      <c r="DH198" s="41"/>
      <c r="DI198" s="41"/>
      <c r="DJ198" s="41"/>
      <c r="DK198" s="41"/>
      <c r="DL198" s="41"/>
      <c r="DM198" s="41"/>
      <c r="DN198" s="41"/>
      <c r="DO198" s="41"/>
      <c r="DP198" s="41"/>
      <c r="DQ198" s="41"/>
      <c r="DR198" s="41"/>
      <c r="DS198" s="41"/>
      <c r="DT198" s="41"/>
      <c r="DU198" s="41"/>
      <c r="DV198" s="41"/>
      <c r="DW198" s="41"/>
      <c r="DX198" s="41"/>
      <c r="DY198" s="41"/>
      <c r="DZ198" s="41"/>
      <c r="EA198" s="41"/>
      <c r="EB198" s="41"/>
      <c r="EC198" s="41"/>
      <c r="ED198" s="41"/>
      <c r="EE198" s="41"/>
      <c r="EF198" s="41"/>
      <c r="EG198" s="41"/>
      <c r="EH198" s="41"/>
      <c r="EI198" s="41"/>
      <c r="EJ198" s="41"/>
      <c r="EK198" s="41"/>
      <c r="EL198" s="41"/>
      <c r="EM198" s="41"/>
      <c r="EN198" s="41"/>
      <c r="EO198" s="41"/>
      <c r="EP198" s="41"/>
      <c r="EQ198" s="41"/>
      <c r="ER198" s="41"/>
      <c r="ES198" s="41"/>
      <c r="ET198" s="41"/>
      <c r="EU198" s="41"/>
      <c r="EV198" s="41"/>
      <c r="EW198" s="41"/>
      <c r="EX198" s="41"/>
      <c r="EY198" s="41"/>
      <c r="EZ198" s="41"/>
      <c r="FA198" s="41"/>
      <c r="FB198" s="41"/>
      <c r="FC198" s="41"/>
      <c r="FD198" s="41"/>
      <c r="FE198" s="41"/>
      <c r="FF198" s="41"/>
      <c r="FG198" s="41"/>
      <c r="FH198" s="41"/>
      <c r="FI198" s="41"/>
      <c r="FJ198" s="41"/>
      <c r="FK198" s="41"/>
      <c r="FL198" s="41"/>
      <c r="FM198" s="41"/>
      <c r="FN198" s="41"/>
      <c r="FO198" s="41"/>
      <c r="FP198" s="41"/>
      <c r="FQ198" s="41"/>
      <c r="FR198" s="41"/>
      <c r="FS198" s="41"/>
      <c r="FT198" s="41"/>
      <c r="FU198" s="41"/>
      <c r="FV198" s="41"/>
      <c r="FW198" s="41"/>
      <c r="FX198" s="41"/>
      <c r="FY198" s="41"/>
      <c r="FZ198" s="41"/>
      <c r="GA198" s="41"/>
      <c r="GB198" s="41"/>
      <c r="GC198" s="41"/>
      <c r="GD198" s="41"/>
      <c r="GE198" s="41"/>
      <c r="GF198" s="41"/>
      <c r="GG198" s="41"/>
      <c r="GH198" s="41"/>
      <c r="GI198" s="41"/>
      <c r="GJ198" s="41"/>
      <c r="GK198" s="41"/>
      <c r="GL198" s="41"/>
      <c r="GM198" s="41"/>
      <c r="GN198" s="41"/>
      <c r="GO198" s="41"/>
      <c r="GP198" s="41"/>
      <c r="GQ198" s="41"/>
      <c r="GR198" s="41"/>
      <c r="GS198" s="41"/>
      <c r="GT198" s="41"/>
      <c r="GU198" s="41"/>
      <c r="GV198" s="41"/>
      <c r="GW198" s="41"/>
      <c r="GX198" s="41"/>
      <c r="GY198" s="41"/>
      <c r="GZ198" s="41"/>
      <c r="HA198" s="41"/>
      <c r="HB198" s="41"/>
      <c r="HC198" s="41"/>
      <c r="HD198" s="41"/>
      <c r="HE198" s="41"/>
      <c r="HF198" s="41"/>
      <c r="HG198" s="41"/>
      <c r="HH198" s="41"/>
      <c r="HI198" s="41"/>
      <c r="HJ198" s="41"/>
      <c r="HK198" s="41"/>
      <c r="HL198" s="41"/>
      <c r="HM198" s="41"/>
      <c r="HN198" s="41"/>
      <c r="HO198" s="41"/>
      <c r="HP198" s="41"/>
      <c r="HQ198" s="41"/>
      <c r="HR198" s="41"/>
      <c r="HS198" s="41"/>
      <c r="HT198" s="41"/>
      <c r="HU198" s="41"/>
      <c r="HV198" s="41"/>
      <c r="HW198" s="41"/>
      <c r="HX198" s="41"/>
      <c r="HY198" s="41"/>
      <c r="HZ198" s="41"/>
      <c r="IA198" s="41"/>
      <c r="IB198" s="41"/>
      <c r="IC198" s="41"/>
      <c r="ID198" s="41"/>
      <c r="IE198" s="41"/>
      <c r="IF198" s="41"/>
      <c r="IG198" s="41"/>
      <c r="IH198" s="41"/>
      <c r="II198" s="41"/>
      <c r="IJ198" s="41"/>
      <c r="IK198" s="41"/>
      <c r="IL198" s="41"/>
      <c r="IM198" s="41"/>
      <c r="IN198" s="41"/>
      <c r="IO198" s="41"/>
      <c r="IP198" s="41"/>
      <c r="IQ198" s="41"/>
      <c r="IR198" s="41"/>
      <c r="IS198" s="41"/>
    </row>
    <row r="199" spans="1:253" s="224" customFormat="1" hidden="1">
      <c r="A199" s="204" t="s">
        <v>32</v>
      </c>
      <c r="B199" s="236" t="s">
        <v>54</v>
      </c>
      <c r="C199" s="207" t="s">
        <v>35</v>
      </c>
      <c r="D199" s="233">
        <v>0</v>
      </c>
      <c r="E199" s="233">
        <v>0</v>
      </c>
      <c r="F199" s="233">
        <v>0</v>
      </c>
    </row>
    <row r="200" spans="1:253" s="224" customFormat="1">
      <c r="A200" s="294" t="s">
        <v>55</v>
      </c>
      <c r="B200" s="235"/>
      <c r="C200" s="207"/>
      <c r="D200" s="233">
        <f t="shared" ref="D200:F203" si="11">D201</f>
        <v>10000</v>
      </c>
      <c r="E200" s="233">
        <f t="shared" si="11"/>
        <v>1000</v>
      </c>
      <c r="F200" s="233">
        <f t="shared" si="11"/>
        <v>1000</v>
      </c>
    </row>
    <row r="201" spans="1:253" s="224" customFormat="1">
      <c r="A201" s="204" t="s">
        <v>57</v>
      </c>
      <c r="B201" s="234" t="s">
        <v>58</v>
      </c>
      <c r="C201" s="207"/>
      <c r="D201" s="233">
        <f t="shared" si="11"/>
        <v>10000</v>
      </c>
      <c r="E201" s="233">
        <f t="shared" si="11"/>
        <v>1000</v>
      </c>
      <c r="F201" s="233">
        <f t="shared" si="11"/>
        <v>1000</v>
      </c>
    </row>
    <row r="202" spans="1:253" s="224" customFormat="1">
      <c r="A202" s="204" t="s">
        <v>55</v>
      </c>
      <c r="B202" s="234" t="s">
        <v>59</v>
      </c>
      <c r="C202" s="207"/>
      <c r="D202" s="233">
        <f t="shared" si="11"/>
        <v>10000</v>
      </c>
      <c r="E202" s="233">
        <f t="shared" si="11"/>
        <v>1000</v>
      </c>
      <c r="F202" s="233">
        <f t="shared" si="11"/>
        <v>1000</v>
      </c>
    </row>
    <row r="203" spans="1:253" s="224" customFormat="1">
      <c r="A203" s="204" t="s">
        <v>60</v>
      </c>
      <c r="B203" s="234" t="s">
        <v>61</v>
      </c>
      <c r="C203" s="207"/>
      <c r="D203" s="233">
        <f t="shared" si="11"/>
        <v>10000</v>
      </c>
      <c r="E203" s="233">
        <f t="shared" si="11"/>
        <v>1000</v>
      </c>
      <c r="F203" s="233">
        <f t="shared" si="11"/>
        <v>1000</v>
      </c>
    </row>
    <row r="204" spans="1:253" s="224" customFormat="1">
      <c r="A204" s="204" t="s">
        <v>34</v>
      </c>
      <c r="B204" s="234" t="s">
        <v>61</v>
      </c>
      <c r="C204" s="207" t="s">
        <v>35</v>
      </c>
      <c r="D204" s="233">
        <v>10000</v>
      </c>
      <c r="E204" s="233">
        <v>1000</v>
      </c>
      <c r="F204" s="233">
        <v>1000</v>
      </c>
    </row>
    <row r="205" spans="1:253" s="224" customFormat="1" ht="34.799999999999997" hidden="1">
      <c r="A205" s="299" t="s">
        <v>224</v>
      </c>
      <c r="B205" s="231" t="s">
        <v>225</v>
      </c>
      <c r="C205" s="230"/>
      <c r="D205" s="225">
        <f t="shared" ref="D205:F206" si="12">D206</f>
        <v>0</v>
      </c>
      <c r="E205" s="225">
        <f t="shared" si="12"/>
        <v>0</v>
      </c>
      <c r="F205" s="225">
        <f t="shared" si="12"/>
        <v>0</v>
      </c>
    </row>
    <row r="206" spans="1:253" s="224" customFormat="1" hidden="1">
      <c r="A206" s="229" t="s">
        <v>226</v>
      </c>
      <c r="B206" s="207" t="s">
        <v>358</v>
      </c>
      <c r="C206" s="228"/>
      <c r="D206" s="225">
        <f t="shared" si="12"/>
        <v>0</v>
      </c>
      <c r="E206" s="225">
        <f t="shared" si="12"/>
        <v>0</v>
      </c>
      <c r="F206" s="225">
        <f t="shared" si="12"/>
        <v>0</v>
      </c>
    </row>
    <row r="207" spans="1:253" s="224" customFormat="1" ht="36" hidden="1">
      <c r="A207" s="227" t="s">
        <v>82</v>
      </c>
      <c r="B207" s="207" t="s">
        <v>228</v>
      </c>
      <c r="C207" s="226" t="s">
        <v>33</v>
      </c>
      <c r="D207" s="225">
        <v>0</v>
      </c>
      <c r="E207" s="225">
        <v>0</v>
      </c>
      <c r="F207" s="225">
        <v>0</v>
      </c>
    </row>
    <row r="208" spans="1:253" s="11" customFormat="1" ht="69.599999999999994" hidden="1">
      <c r="A208" s="223" t="s">
        <v>341</v>
      </c>
      <c r="B208" s="222" t="s">
        <v>342</v>
      </c>
      <c r="C208" s="184"/>
      <c r="D208" s="185">
        <f>D209+D211</f>
        <v>0</v>
      </c>
      <c r="E208" s="185">
        <f>E209+E211</f>
        <v>0</v>
      </c>
      <c r="F208" s="185">
        <f>F209+F211</f>
        <v>0</v>
      </c>
      <c r="G208" s="219"/>
    </row>
    <row r="209" spans="1:250" s="11" customFormat="1" ht="54" hidden="1">
      <c r="A209" s="80" t="s">
        <v>343</v>
      </c>
      <c r="B209" s="220" t="s">
        <v>344</v>
      </c>
      <c r="C209" s="184"/>
      <c r="D209" s="190">
        <f>D210</f>
        <v>0</v>
      </c>
      <c r="E209" s="190">
        <f>E210</f>
        <v>0</v>
      </c>
      <c r="F209" s="190">
        <f>F210</f>
        <v>0</v>
      </c>
      <c r="G209" s="219"/>
    </row>
    <row r="210" spans="1:250" s="11" customFormat="1" ht="36" hidden="1">
      <c r="A210" s="221" t="s">
        <v>129</v>
      </c>
      <c r="B210" s="220" t="s">
        <v>344</v>
      </c>
      <c r="C210" s="184" t="s">
        <v>130</v>
      </c>
      <c r="D210" s="190">
        <v>0</v>
      </c>
      <c r="E210" s="192">
        <v>0</v>
      </c>
      <c r="F210" s="192">
        <v>0</v>
      </c>
      <c r="G210" s="219"/>
    </row>
    <row r="211" spans="1:250" s="11" customFormat="1" ht="72" hidden="1">
      <c r="A211" s="80" t="s">
        <v>345</v>
      </c>
      <c r="B211" s="220" t="s">
        <v>346</v>
      </c>
      <c r="C211" s="184"/>
      <c r="D211" s="190">
        <f>D212</f>
        <v>0</v>
      </c>
      <c r="E211" s="190">
        <f>E212</f>
        <v>0</v>
      </c>
      <c r="F211" s="190">
        <f>F212</f>
        <v>0</v>
      </c>
      <c r="G211" s="219"/>
    </row>
    <row r="212" spans="1:250" s="11" customFormat="1" ht="36" hidden="1">
      <c r="A212" s="221" t="s">
        <v>129</v>
      </c>
      <c r="B212" s="220" t="s">
        <v>346</v>
      </c>
      <c r="C212" s="184" t="s">
        <v>130</v>
      </c>
      <c r="D212" s="190">
        <v>0</v>
      </c>
      <c r="E212" s="192">
        <v>0</v>
      </c>
      <c r="F212" s="192">
        <v>0</v>
      </c>
      <c r="G212" s="219"/>
    </row>
    <row r="213" spans="1:250">
      <c r="C213" s="217"/>
      <c r="D213" s="216"/>
      <c r="E213" s="216"/>
      <c r="F213" s="216"/>
    </row>
    <row r="214" spans="1:250">
      <c r="C214" s="217"/>
      <c r="D214" s="216"/>
      <c r="E214" s="216"/>
      <c r="F214" s="216"/>
    </row>
    <row r="215" spans="1:250">
      <c r="C215" s="217"/>
      <c r="D215" s="216"/>
      <c r="E215" s="216"/>
      <c r="F215" s="216"/>
    </row>
    <row r="216" spans="1:250">
      <c r="C216" s="217"/>
      <c r="D216" s="216"/>
      <c r="E216" s="216"/>
      <c r="F216" s="216"/>
    </row>
    <row r="217" spans="1:250">
      <c r="C217" s="217"/>
      <c r="D217" s="216"/>
      <c r="E217" s="216"/>
      <c r="F217" s="216"/>
    </row>
    <row r="218" spans="1:250" s="218" customFormat="1">
      <c r="A218" s="215"/>
      <c r="B218" s="214"/>
      <c r="C218" s="217"/>
      <c r="D218" s="216"/>
      <c r="E218" s="216"/>
      <c r="F218" s="216"/>
      <c r="G218" s="211"/>
      <c r="H218" s="211"/>
      <c r="I218" s="211"/>
      <c r="J218" s="211"/>
      <c r="K218" s="211"/>
      <c r="L218" s="211"/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  <c r="AB218" s="211"/>
      <c r="AC218" s="211"/>
      <c r="AD218" s="211"/>
      <c r="AE218" s="211"/>
      <c r="AF218" s="211"/>
      <c r="AG218" s="211"/>
      <c r="AH218" s="211"/>
      <c r="AI218" s="211"/>
      <c r="AJ218" s="211"/>
      <c r="AK218" s="211"/>
      <c r="AL218" s="211"/>
      <c r="AM218" s="211"/>
      <c r="AN218" s="211"/>
      <c r="AO218" s="211"/>
      <c r="AP218" s="211"/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211"/>
      <c r="BA218" s="211"/>
      <c r="BB218" s="211"/>
      <c r="BC218" s="211"/>
      <c r="BD218" s="211"/>
      <c r="BE218" s="211"/>
      <c r="BF218" s="211"/>
      <c r="BG218" s="211"/>
      <c r="BH218" s="211"/>
      <c r="BI218" s="211"/>
      <c r="BJ218" s="211"/>
      <c r="BK218" s="211"/>
      <c r="BL218" s="211"/>
      <c r="BM218" s="211"/>
      <c r="BN218" s="211"/>
      <c r="BO218" s="211"/>
      <c r="BP218" s="211"/>
      <c r="BQ218" s="211"/>
      <c r="BR218" s="211"/>
      <c r="BS218" s="211"/>
      <c r="BT218" s="211"/>
      <c r="BU218" s="211"/>
      <c r="BV218" s="211"/>
      <c r="BW218" s="211"/>
      <c r="BX218" s="211"/>
      <c r="BY218" s="211"/>
      <c r="BZ218" s="211"/>
      <c r="CA218" s="211"/>
      <c r="CB218" s="211"/>
      <c r="CC218" s="211"/>
      <c r="CD218" s="211"/>
      <c r="CE218" s="211"/>
      <c r="CF218" s="211"/>
      <c r="CG218" s="211"/>
      <c r="CH218" s="211"/>
      <c r="CI218" s="211"/>
      <c r="CJ218" s="211"/>
      <c r="CK218" s="211"/>
      <c r="CL218" s="211"/>
      <c r="CM218" s="211"/>
      <c r="CN218" s="211"/>
      <c r="CO218" s="211"/>
      <c r="CP218" s="211"/>
      <c r="CQ218" s="211"/>
      <c r="CR218" s="211"/>
      <c r="CS218" s="211"/>
      <c r="CT218" s="211"/>
      <c r="CU218" s="211"/>
      <c r="CV218" s="211"/>
      <c r="CW218" s="211"/>
      <c r="CX218" s="211"/>
      <c r="CY218" s="211"/>
      <c r="CZ218" s="211"/>
      <c r="DA218" s="211"/>
      <c r="DB218" s="211"/>
      <c r="DC218" s="211"/>
      <c r="DD218" s="211"/>
      <c r="DE218" s="211"/>
      <c r="DF218" s="211"/>
      <c r="DG218" s="211"/>
      <c r="DH218" s="211"/>
      <c r="DI218" s="211"/>
      <c r="DJ218" s="211"/>
      <c r="DK218" s="211"/>
      <c r="DL218" s="211"/>
      <c r="DM218" s="211"/>
      <c r="DN218" s="211"/>
      <c r="DO218" s="211"/>
      <c r="DP218" s="211"/>
      <c r="DQ218" s="211"/>
      <c r="DR218" s="211"/>
      <c r="DS218" s="211"/>
      <c r="DT218" s="211"/>
      <c r="DU218" s="211"/>
      <c r="DV218" s="211"/>
      <c r="DW218" s="211"/>
      <c r="DX218" s="211"/>
      <c r="DY218" s="211"/>
      <c r="DZ218" s="211"/>
      <c r="EA218" s="211"/>
      <c r="EB218" s="211"/>
      <c r="EC218" s="211"/>
      <c r="ED218" s="211"/>
      <c r="EE218" s="211"/>
      <c r="EF218" s="211"/>
      <c r="EG218" s="211"/>
      <c r="EH218" s="211"/>
      <c r="EI218" s="211"/>
      <c r="EJ218" s="211"/>
      <c r="EK218" s="211"/>
      <c r="EL218" s="211"/>
      <c r="EM218" s="211"/>
      <c r="EN218" s="211"/>
      <c r="EO218" s="211"/>
      <c r="EP218" s="211"/>
      <c r="EQ218" s="211"/>
      <c r="ER218" s="211"/>
      <c r="ES218" s="211"/>
      <c r="ET218" s="211"/>
      <c r="EU218" s="211"/>
      <c r="EV218" s="211"/>
      <c r="EW218" s="211"/>
      <c r="EX218" s="211"/>
      <c r="EY218" s="211"/>
      <c r="EZ218" s="211"/>
      <c r="FA218" s="211"/>
      <c r="FB218" s="211"/>
      <c r="FC218" s="211"/>
      <c r="FD218" s="211"/>
      <c r="FE218" s="211"/>
      <c r="FF218" s="211"/>
      <c r="FG218" s="211"/>
      <c r="FH218" s="211"/>
      <c r="FI218" s="211"/>
      <c r="FJ218" s="211"/>
      <c r="FK218" s="211"/>
      <c r="FL218" s="211"/>
      <c r="FM218" s="211"/>
      <c r="FN218" s="211"/>
      <c r="FO218" s="211"/>
      <c r="FP218" s="211"/>
      <c r="FQ218" s="211"/>
      <c r="FR218" s="211"/>
      <c r="FS218" s="211"/>
      <c r="FT218" s="211"/>
      <c r="FU218" s="211"/>
      <c r="FV218" s="211"/>
      <c r="FW218" s="211"/>
      <c r="FX218" s="211"/>
      <c r="FY218" s="211"/>
      <c r="FZ218" s="211"/>
      <c r="GA218" s="211"/>
      <c r="GB218" s="211"/>
      <c r="GC218" s="211"/>
      <c r="GD218" s="211"/>
      <c r="GE218" s="211"/>
      <c r="GF218" s="211"/>
      <c r="GG218" s="211"/>
      <c r="GH218" s="211"/>
      <c r="GI218" s="211"/>
      <c r="GJ218" s="211"/>
      <c r="GK218" s="211"/>
      <c r="GL218" s="211"/>
      <c r="GM218" s="211"/>
      <c r="GN218" s="211"/>
      <c r="GO218" s="211"/>
      <c r="GP218" s="211"/>
      <c r="GQ218" s="211"/>
      <c r="GR218" s="211"/>
      <c r="GS218" s="211"/>
      <c r="GT218" s="211"/>
      <c r="GU218" s="211"/>
      <c r="GV218" s="211"/>
      <c r="GW218" s="211"/>
      <c r="GX218" s="211"/>
      <c r="GY218" s="211"/>
      <c r="GZ218" s="211"/>
      <c r="HA218" s="211"/>
      <c r="HB218" s="211"/>
      <c r="HC218" s="211"/>
      <c r="HD218" s="211"/>
      <c r="HE218" s="211"/>
      <c r="HF218" s="211"/>
      <c r="HG218" s="211"/>
      <c r="HH218" s="211"/>
      <c r="HI218" s="211"/>
      <c r="HJ218" s="211"/>
      <c r="HK218" s="211"/>
      <c r="HL218" s="211"/>
      <c r="HM218" s="211"/>
      <c r="HN218" s="211"/>
      <c r="HO218" s="211"/>
      <c r="HP218" s="211"/>
      <c r="HQ218" s="211"/>
      <c r="HR218" s="211"/>
      <c r="HS218" s="211"/>
      <c r="HT218" s="211"/>
      <c r="HU218" s="211"/>
      <c r="HV218" s="211"/>
      <c r="HW218" s="211"/>
      <c r="HX218" s="211"/>
      <c r="HY218" s="211"/>
      <c r="HZ218" s="211"/>
      <c r="IA218" s="211"/>
      <c r="IB218" s="211"/>
      <c r="IC218" s="211"/>
      <c r="ID218" s="211"/>
      <c r="IE218" s="211"/>
      <c r="IF218" s="211"/>
      <c r="IG218" s="211"/>
      <c r="IH218" s="211"/>
      <c r="II218" s="211"/>
      <c r="IJ218" s="211"/>
      <c r="IK218" s="211"/>
      <c r="IL218" s="211"/>
      <c r="IM218" s="211"/>
      <c r="IN218" s="211"/>
      <c r="IO218" s="211"/>
      <c r="IP218" s="211"/>
    </row>
    <row r="219" spans="1:250">
      <c r="C219" s="217"/>
      <c r="D219" s="216"/>
      <c r="E219" s="216"/>
      <c r="F219" s="216"/>
    </row>
    <row r="220" spans="1:250">
      <c r="C220" s="217"/>
      <c r="D220" s="216"/>
      <c r="E220" s="216"/>
      <c r="F220" s="216"/>
    </row>
    <row r="221" spans="1:250">
      <c r="C221" s="217"/>
      <c r="D221" s="216"/>
      <c r="E221" s="216"/>
      <c r="F221" s="216"/>
    </row>
    <row r="222" spans="1:250">
      <c r="C222" s="217"/>
      <c r="D222" s="216"/>
      <c r="E222" s="216"/>
      <c r="F222" s="216"/>
    </row>
    <row r="223" spans="1:250">
      <c r="C223" s="217"/>
      <c r="D223" s="216"/>
      <c r="E223" s="216"/>
      <c r="F223" s="216"/>
    </row>
    <row r="224" spans="1:250">
      <c r="C224" s="217"/>
      <c r="D224" s="216"/>
      <c r="E224" s="216"/>
      <c r="F224" s="216"/>
    </row>
    <row r="225" spans="3:6">
      <c r="C225" s="217"/>
      <c r="D225" s="216"/>
      <c r="E225" s="216"/>
      <c r="F225" s="216"/>
    </row>
    <row r="226" spans="3:6">
      <c r="C226" s="217"/>
      <c r="D226" s="216"/>
      <c r="E226" s="216"/>
      <c r="F226" s="216"/>
    </row>
    <row r="227" spans="3:6">
      <c r="C227" s="217"/>
      <c r="D227" s="216"/>
      <c r="E227" s="216"/>
      <c r="F227" s="216"/>
    </row>
    <row r="228" spans="3:6">
      <c r="C228" s="217"/>
      <c r="D228" s="216"/>
      <c r="E228" s="216"/>
      <c r="F228" s="216"/>
    </row>
  </sheetData>
  <autoFilter ref="A7:IS207" xr:uid="{00000000-0009-0000-0000-000002000000}"/>
  <mergeCells count="3">
    <mergeCell ref="A1:F1"/>
    <mergeCell ref="A3:F3"/>
    <mergeCell ref="C2:F2"/>
  </mergeCells>
  <pageMargins left="0.70866141732283505" right="0.70866141732283505" top="0.74803149606299202" bottom="0.74803149606299202" header="0.31496062992126" footer="0.31496062992126"/>
  <pageSetup paperSize="9" scale="48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C110"/>
  <sheetViews>
    <sheetView topLeftCell="A9" workbookViewId="0">
      <selection activeCell="G42" sqref="G42"/>
    </sheetView>
  </sheetViews>
  <sheetFormatPr defaultRowHeight="15.6"/>
  <cols>
    <col min="1" max="1" width="57.88671875" style="54" customWidth="1"/>
    <col min="2" max="2" width="6.5546875" style="363" customWidth="1"/>
    <col min="3" max="3" width="6.44140625" style="363" customWidth="1"/>
    <col min="4" max="4" width="15.88671875" style="302" customWidth="1"/>
    <col min="5" max="5" width="7.6640625" style="363" customWidth="1"/>
    <col min="6" max="6" width="10.33203125" style="363" customWidth="1"/>
    <col min="7" max="7" width="15.88671875" style="304" customWidth="1"/>
    <col min="8" max="8" width="14.44140625" style="306" customWidth="1"/>
    <col min="9" max="9" width="14.88671875" style="306" customWidth="1"/>
    <col min="10" max="10" width="14.5546875" style="54" customWidth="1"/>
    <col min="11" max="11" width="15.6640625" style="54" customWidth="1"/>
    <col min="12" max="12" width="11.5546875" style="54" bestFit="1" customWidth="1"/>
    <col min="13" max="256" width="9.109375" style="54"/>
    <col min="257" max="257" width="57.88671875" style="54" customWidth="1"/>
    <col min="258" max="258" width="11.5546875" style="54" customWidth="1"/>
    <col min="259" max="259" width="12" style="54" customWidth="1"/>
    <col min="260" max="260" width="16.88671875" style="54" customWidth="1"/>
    <col min="261" max="261" width="10.33203125" style="54" customWidth="1"/>
    <col min="262" max="262" width="12.33203125" style="54" customWidth="1"/>
    <col min="263" max="263" width="18.33203125" style="54" customWidth="1"/>
    <col min="264" max="264" width="17.33203125" style="54" customWidth="1"/>
    <col min="265" max="265" width="18" style="54" customWidth="1"/>
    <col min="266" max="266" width="14.5546875" style="54" customWidth="1"/>
    <col min="267" max="267" width="13.6640625" style="54" customWidth="1"/>
    <col min="268" max="268" width="11.5546875" style="54" bestFit="1" customWidth="1"/>
    <col min="269" max="512" width="9.109375" style="54"/>
    <col min="513" max="513" width="57.88671875" style="54" customWidth="1"/>
    <col min="514" max="514" width="11.5546875" style="54" customWidth="1"/>
    <col min="515" max="515" width="12" style="54" customWidth="1"/>
    <col min="516" max="516" width="16.88671875" style="54" customWidth="1"/>
    <col min="517" max="517" width="10.33203125" style="54" customWidth="1"/>
    <col min="518" max="518" width="12.33203125" style="54" customWidth="1"/>
    <col min="519" max="519" width="18.33203125" style="54" customWidth="1"/>
    <col min="520" max="520" width="17.33203125" style="54" customWidth="1"/>
    <col min="521" max="521" width="18" style="54" customWidth="1"/>
    <col min="522" max="522" width="14.5546875" style="54" customWidth="1"/>
    <col min="523" max="523" width="13.6640625" style="54" customWidth="1"/>
    <col min="524" max="524" width="11.5546875" style="54" bestFit="1" customWidth="1"/>
    <col min="525" max="768" width="9.109375" style="54"/>
    <col min="769" max="769" width="57.88671875" style="54" customWidth="1"/>
    <col min="770" max="770" width="11.5546875" style="54" customWidth="1"/>
    <col min="771" max="771" width="12" style="54" customWidth="1"/>
    <col min="772" max="772" width="16.88671875" style="54" customWidth="1"/>
    <col min="773" max="773" width="10.33203125" style="54" customWidth="1"/>
    <col min="774" max="774" width="12.33203125" style="54" customWidth="1"/>
    <col min="775" max="775" width="18.33203125" style="54" customWidth="1"/>
    <col min="776" max="776" width="17.33203125" style="54" customWidth="1"/>
    <col min="777" max="777" width="18" style="54" customWidth="1"/>
    <col min="778" max="778" width="14.5546875" style="54" customWidth="1"/>
    <col min="779" max="779" width="13.6640625" style="54" customWidth="1"/>
    <col min="780" max="780" width="11.5546875" style="54" bestFit="1" customWidth="1"/>
    <col min="781" max="1024" width="9.109375" style="54"/>
    <col min="1025" max="1025" width="57.88671875" style="54" customWidth="1"/>
    <col min="1026" max="1026" width="11.5546875" style="54" customWidth="1"/>
    <col min="1027" max="1027" width="12" style="54" customWidth="1"/>
    <col min="1028" max="1028" width="16.88671875" style="54" customWidth="1"/>
    <col min="1029" max="1029" width="10.33203125" style="54" customWidth="1"/>
    <col min="1030" max="1030" width="12.33203125" style="54" customWidth="1"/>
    <col min="1031" max="1031" width="18.33203125" style="54" customWidth="1"/>
    <col min="1032" max="1032" width="17.33203125" style="54" customWidth="1"/>
    <col min="1033" max="1033" width="18" style="54" customWidth="1"/>
    <col min="1034" max="1034" width="14.5546875" style="54" customWidth="1"/>
    <col min="1035" max="1035" width="13.6640625" style="54" customWidth="1"/>
    <col min="1036" max="1036" width="11.5546875" style="54" bestFit="1" customWidth="1"/>
    <col min="1037" max="1280" width="9.109375" style="54"/>
    <col min="1281" max="1281" width="57.88671875" style="54" customWidth="1"/>
    <col min="1282" max="1282" width="11.5546875" style="54" customWidth="1"/>
    <col min="1283" max="1283" width="12" style="54" customWidth="1"/>
    <col min="1284" max="1284" width="16.88671875" style="54" customWidth="1"/>
    <col min="1285" max="1285" width="10.33203125" style="54" customWidth="1"/>
    <col min="1286" max="1286" width="12.33203125" style="54" customWidth="1"/>
    <col min="1287" max="1287" width="18.33203125" style="54" customWidth="1"/>
    <col min="1288" max="1288" width="17.33203125" style="54" customWidth="1"/>
    <col min="1289" max="1289" width="18" style="54" customWidth="1"/>
    <col min="1290" max="1290" width="14.5546875" style="54" customWidth="1"/>
    <col min="1291" max="1291" width="13.6640625" style="54" customWidth="1"/>
    <col min="1292" max="1292" width="11.5546875" style="54" bestFit="1" customWidth="1"/>
    <col min="1293" max="1536" width="9.109375" style="54"/>
    <col min="1537" max="1537" width="57.88671875" style="54" customWidth="1"/>
    <col min="1538" max="1538" width="11.5546875" style="54" customWidth="1"/>
    <col min="1539" max="1539" width="12" style="54" customWidth="1"/>
    <col min="1540" max="1540" width="16.88671875" style="54" customWidth="1"/>
    <col min="1541" max="1541" width="10.33203125" style="54" customWidth="1"/>
    <col min="1542" max="1542" width="12.33203125" style="54" customWidth="1"/>
    <col min="1543" max="1543" width="18.33203125" style="54" customWidth="1"/>
    <col min="1544" max="1544" width="17.33203125" style="54" customWidth="1"/>
    <col min="1545" max="1545" width="18" style="54" customWidth="1"/>
    <col min="1546" max="1546" width="14.5546875" style="54" customWidth="1"/>
    <col min="1547" max="1547" width="13.6640625" style="54" customWidth="1"/>
    <col min="1548" max="1548" width="11.5546875" style="54" bestFit="1" customWidth="1"/>
    <col min="1549" max="1792" width="9.109375" style="54"/>
    <col min="1793" max="1793" width="57.88671875" style="54" customWidth="1"/>
    <col min="1794" max="1794" width="11.5546875" style="54" customWidth="1"/>
    <col min="1795" max="1795" width="12" style="54" customWidth="1"/>
    <col min="1796" max="1796" width="16.88671875" style="54" customWidth="1"/>
    <col min="1797" max="1797" width="10.33203125" style="54" customWidth="1"/>
    <col min="1798" max="1798" width="12.33203125" style="54" customWidth="1"/>
    <col min="1799" max="1799" width="18.33203125" style="54" customWidth="1"/>
    <col min="1800" max="1800" width="17.33203125" style="54" customWidth="1"/>
    <col min="1801" max="1801" width="18" style="54" customWidth="1"/>
    <col min="1802" max="1802" width="14.5546875" style="54" customWidth="1"/>
    <col min="1803" max="1803" width="13.6640625" style="54" customWidth="1"/>
    <col min="1804" max="1804" width="11.5546875" style="54" bestFit="1" customWidth="1"/>
    <col min="1805" max="2048" width="9.109375" style="54"/>
    <col min="2049" max="2049" width="57.88671875" style="54" customWidth="1"/>
    <col min="2050" max="2050" width="11.5546875" style="54" customWidth="1"/>
    <col min="2051" max="2051" width="12" style="54" customWidth="1"/>
    <col min="2052" max="2052" width="16.88671875" style="54" customWidth="1"/>
    <col min="2053" max="2053" width="10.33203125" style="54" customWidth="1"/>
    <col min="2054" max="2054" width="12.33203125" style="54" customWidth="1"/>
    <col min="2055" max="2055" width="18.33203125" style="54" customWidth="1"/>
    <col min="2056" max="2056" width="17.33203125" style="54" customWidth="1"/>
    <col min="2057" max="2057" width="18" style="54" customWidth="1"/>
    <col min="2058" max="2058" width="14.5546875" style="54" customWidth="1"/>
    <col min="2059" max="2059" width="13.6640625" style="54" customWidth="1"/>
    <col min="2060" max="2060" width="11.5546875" style="54" bestFit="1" customWidth="1"/>
    <col min="2061" max="2304" width="9.109375" style="54"/>
    <col min="2305" max="2305" width="57.88671875" style="54" customWidth="1"/>
    <col min="2306" max="2306" width="11.5546875" style="54" customWidth="1"/>
    <col min="2307" max="2307" width="12" style="54" customWidth="1"/>
    <col min="2308" max="2308" width="16.88671875" style="54" customWidth="1"/>
    <col min="2309" max="2309" width="10.33203125" style="54" customWidth="1"/>
    <col min="2310" max="2310" width="12.33203125" style="54" customWidth="1"/>
    <col min="2311" max="2311" width="18.33203125" style="54" customWidth="1"/>
    <col min="2312" max="2312" width="17.33203125" style="54" customWidth="1"/>
    <col min="2313" max="2313" width="18" style="54" customWidth="1"/>
    <col min="2314" max="2314" width="14.5546875" style="54" customWidth="1"/>
    <col min="2315" max="2315" width="13.6640625" style="54" customWidth="1"/>
    <col min="2316" max="2316" width="11.5546875" style="54" bestFit="1" customWidth="1"/>
    <col min="2317" max="2560" width="9.109375" style="54"/>
    <col min="2561" max="2561" width="57.88671875" style="54" customWidth="1"/>
    <col min="2562" max="2562" width="11.5546875" style="54" customWidth="1"/>
    <col min="2563" max="2563" width="12" style="54" customWidth="1"/>
    <col min="2564" max="2564" width="16.88671875" style="54" customWidth="1"/>
    <col min="2565" max="2565" width="10.33203125" style="54" customWidth="1"/>
    <col min="2566" max="2566" width="12.33203125" style="54" customWidth="1"/>
    <col min="2567" max="2567" width="18.33203125" style="54" customWidth="1"/>
    <col min="2568" max="2568" width="17.33203125" style="54" customWidth="1"/>
    <col min="2569" max="2569" width="18" style="54" customWidth="1"/>
    <col min="2570" max="2570" width="14.5546875" style="54" customWidth="1"/>
    <col min="2571" max="2571" width="13.6640625" style="54" customWidth="1"/>
    <col min="2572" max="2572" width="11.5546875" style="54" bestFit="1" customWidth="1"/>
    <col min="2573" max="2816" width="9.109375" style="54"/>
    <col min="2817" max="2817" width="57.88671875" style="54" customWidth="1"/>
    <col min="2818" max="2818" width="11.5546875" style="54" customWidth="1"/>
    <col min="2819" max="2819" width="12" style="54" customWidth="1"/>
    <col min="2820" max="2820" width="16.88671875" style="54" customWidth="1"/>
    <col min="2821" max="2821" width="10.33203125" style="54" customWidth="1"/>
    <col min="2822" max="2822" width="12.33203125" style="54" customWidth="1"/>
    <col min="2823" max="2823" width="18.33203125" style="54" customWidth="1"/>
    <col min="2824" max="2824" width="17.33203125" style="54" customWidth="1"/>
    <col min="2825" max="2825" width="18" style="54" customWidth="1"/>
    <col min="2826" max="2826" width="14.5546875" style="54" customWidth="1"/>
    <col min="2827" max="2827" width="13.6640625" style="54" customWidth="1"/>
    <col min="2828" max="2828" width="11.5546875" style="54" bestFit="1" customWidth="1"/>
    <col min="2829" max="3072" width="9.109375" style="54"/>
    <col min="3073" max="3073" width="57.88671875" style="54" customWidth="1"/>
    <col min="3074" max="3074" width="11.5546875" style="54" customWidth="1"/>
    <col min="3075" max="3075" width="12" style="54" customWidth="1"/>
    <col min="3076" max="3076" width="16.88671875" style="54" customWidth="1"/>
    <col min="3077" max="3077" width="10.33203125" style="54" customWidth="1"/>
    <col min="3078" max="3078" width="12.33203125" style="54" customWidth="1"/>
    <col min="3079" max="3079" width="18.33203125" style="54" customWidth="1"/>
    <col min="3080" max="3080" width="17.33203125" style="54" customWidth="1"/>
    <col min="3081" max="3081" width="18" style="54" customWidth="1"/>
    <col min="3082" max="3082" width="14.5546875" style="54" customWidth="1"/>
    <col min="3083" max="3083" width="13.6640625" style="54" customWidth="1"/>
    <col min="3084" max="3084" width="11.5546875" style="54" bestFit="1" customWidth="1"/>
    <col min="3085" max="3328" width="9.109375" style="54"/>
    <col min="3329" max="3329" width="57.88671875" style="54" customWidth="1"/>
    <col min="3330" max="3330" width="11.5546875" style="54" customWidth="1"/>
    <col min="3331" max="3331" width="12" style="54" customWidth="1"/>
    <col min="3332" max="3332" width="16.88671875" style="54" customWidth="1"/>
    <col min="3333" max="3333" width="10.33203125" style="54" customWidth="1"/>
    <col min="3334" max="3334" width="12.33203125" style="54" customWidth="1"/>
    <col min="3335" max="3335" width="18.33203125" style="54" customWidth="1"/>
    <col min="3336" max="3336" width="17.33203125" style="54" customWidth="1"/>
    <col min="3337" max="3337" width="18" style="54" customWidth="1"/>
    <col min="3338" max="3338" width="14.5546875" style="54" customWidth="1"/>
    <col min="3339" max="3339" width="13.6640625" style="54" customWidth="1"/>
    <col min="3340" max="3340" width="11.5546875" style="54" bestFit="1" customWidth="1"/>
    <col min="3341" max="3584" width="9.109375" style="54"/>
    <col min="3585" max="3585" width="57.88671875" style="54" customWidth="1"/>
    <col min="3586" max="3586" width="11.5546875" style="54" customWidth="1"/>
    <col min="3587" max="3587" width="12" style="54" customWidth="1"/>
    <col min="3588" max="3588" width="16.88671875" style="54" customWidth="1"/>
    <col min="3589" max="3589" width="10.33203125" style="54" customWidth="1"/>
    <col min="3590" max="3590" width="12.33203125" style="54" customWidth="1"/>
    <col min="3591" max="3591" width="18.33203125" style="54" customWidth="1"/>
    <col min="3592" max="3592" width="17.33203125" style="54" customWidth="1"/>
    <col min="3593" max="3593" width="18" style="54" customWidth="1"/>
    <col min="3594" max="3594" width="14.5546875" style="54" customWidth="1"/>
    <col min="3595" max="3595" width="13.6640625" style="54" customWidth="1"/>
    <col min="3596" max="3596" width="11.5546875" style="54" bestFit="1" customWidth="1"/>
    <col min="3597" max="3840" width="9.109375" style="54"/>
    <col min="3841" max="3841" width="57.88671875" style="54" customWidth="1"/>
    <col min="3842" max="3842" width="11.5546875" style="54" customWidth="1"/>
    <col min="3843" max="3843" width="12" style="54" customWidth="1"/>
    <col min="3844" max="3844" width="16.88671875" style="54" customWidth="1"/>
    <col min="3845" max="3845" width="10.33203125" style="54" customWidth="1"/>
    <col min="3846" max="3846" width="12.33203125" style="54" customWidth="1"/>
    <col min="3847" max="3847" width="18.33203125" style="54" customWidth="1"/>
    <col min="3848" max="3848" width="17.33203125" style="54" customWidth="1"/>
    <col min="3849" max="3849" width="18" style="54" customWidth="1"/>
    <col min="3850" max="3850" width="14.5546875" style="54" customWidth="1"/>
    <col min="3851" max="3851" width="13.6640625" style="54" customWidth="1"/>
    <col min="3852" max="3852" width="11.5546875" style="54" bestFit="1" customWidth="1"/>
    <col min="3853" max="4096" width="9.109375" style="54"/>
    <col min="4097" max="4097" width="57.88671875" style="54" customWidth="1"/>
    <col min="4098" max="4098" width="11.5546875" style="54" customWidth="1"/>
    <col min="4099" max="4099" width="12" style="54" customWidth="1"/>
    <col min="4100" max="4100" width="16.88671875" style="54" customWidth="1"/>
    <col min="4101" max="4101" width="10.33203125" style="54" customWidth="1"/>
    <col min="4102" max="4102" width="12.33203125" style="54" customWidth="1"/>
    <col min="4103" max="4103" width="18.33203125" style="54" customWidth="1"/>
    <col min="4104" max="4104" width="17.33203125" style="54" customWidth="1"/>
    <col min="4105" max="4105" width="18" style="54" customWidth="1"/>
    <col min="4106" max="4106" width="14.5546875" style="54" customWidth="1"/>
    <col min="4107" max="4107" width="13.6640625" style="54" customWidth="1"/>
    <col min="4108" max="4108" width="11.5546875" style="54" bestFit="1" customWidth="1"/>
    <col min="4109" max="4352" width="9.109375" style="54"/>
    <col min="4353" max="4353" width="57.88671875" style="54" customWidth="1"/>
    <col min="4354" max="4354" width="11.5546875" style="54" customWidth="1"/>
    <col min="4355" max="4355" width="12" style="54" customWidth="1"/>
    <col min="4356" max="4356" width="16.88671875" style="54" customWidth="1"/>
    <col min="4357" max="4357" width="10.33203125" style="54" customWidth="1"/>
    <col min="4358" max="4358" width="12.33203125" style="54" customWidth="1"/>
    <col min="4359" max="4359" width="18.33203125" style="54" customWidth="1"/>
    <col min="4360" max="4360" width="17.33203125" style="54" customWidth="1"/>
    <col min="4361" max="4361" width="18" style="54" customWidth="1"/>
    <col min="4362" max="4362" width="14.5546875" style="54" customWidth="1"/>
    <col min="4363" max="4363" width="13.6640625" style="54" customWidth="1"/>
    <col min="4364" max="4364" width="11.5546875" style="54" bestFit="1" customWidth="1"/>
    <col min="4365" max="4608" width="9.109375" style="54"/>
    <col min="4609" max="4609" width="57.88671875" style="54" customWidth="1"/>
    <col min="4610" max="4610" width="11.5546875" style="54" customWidth="1"/>
    <col min="4611" max="4611" width="12" style="54" customWidth="1"/>
    <col min="4612" max="4612" width="16.88671875" style="54" customWidth="1"/>
    <col min="4613" max="4613" width="10.33203125" style="54" customWidth="1"/>
    <col min="4614" max="4614" width="12.33203125" style="54" customWidth="1"/>
    <col min="4615" max="4615" width="18.33203125" style="54" customWidth="1"/>
    <col min="4616" max="4616" width="17.33203125" style="54" customWidth="1"/>
    <col min="4617" max="4617" width="18" style="54" customWidth="1"/>
    <col min="4618" max="4618" width="14.5546875" style="54" customWidth="1"/>
    <col min="4619" max="4619" width="13.6640625" style="54" customWidth="1"/>
    <col min="4620" max="4620" width="11.5546875" style="54" bestFit="1" customWidth="1"/>
    <col min="4621" max="4864" width="9.109375" style="54"/>
    <col min="4865" max="4865" width="57.88671875" style="54" customWidth="1"/>
    <col min="4866" max="4866" width="11.5546875" style="54" customWidth="1"/>
    <col min="4867" max="4867" width="12" style="54" customWidth="1"/>
    <col min="4868" max="4868" width="16.88671875" style="54" customWidth="1"/>
    <col min="4869" max="4869" width="10.33203125" style="54" customWidth="1"/>
    <col min="4870" max="4870" width="12.33203125" style="54" customWidth="1"/>
    <col min="4871" max="4871" width="18.33203125" style="54" customWidth="1"/>
    <col min="4872" max="4872" width="17.33203125" style="54" customWidth="1"/>
    <col min="4873" max="4873" width="18" style="54" customWidth="1"/>
    <col min="4874" max="4874" width="14.5546875" style="54" customWidth="1"/>
    <col min="4875" max="4875" width="13.6640625" style="54" customWidth="1"/>
    <col min="4876" max="4876" width="11.5546875" style="54" bestFit="1" customWidth="1"/>
    <col min="4877" max="5120" width="9.109375" style="54"/>
    <col min="5121" max="5121" width="57.88671875" style="54" customWidth="1"/>
    <col min="5122" max="5122" width="11.5546875" style="54" customWidth="1"/>
    <col min="5123" max="5123" width="12" style="54" customWidth="1"/>
    <col min="5124" max="5124" width="16.88671875" style="54" customWidth="1"/>
    <col min="5125" max="5125" width="10.33203125" style="54" customWidth="1"/>
    <col min="5126" max="5126" width="12.33203125" style="54" customWidth="1"/>
    <col min="5127" max="5127" width="18.33203125" style="54" customWidth="1"/>
    <col min="5128" max="5128" width="17.33203125" style="54" customWidth="1"/>
    <col min="5129" max="5129" width="18" style="54" customWidth="1"/>
    <col min="5130" max="5130" width="14.5546875" style="54" customWidth="1"/>
    <col min="5131" max="5131" width="13.6640625" style="54" customWidth="1"/>
    <col min="5132" max="5132" width="11.5546875" style="54" bestFit="1" customWidth="1"/>
    <col min="5133" max="5376" width="9.109375" style="54"/>
    <col min="5377" max="5377" width="57.88671875" style="54" customWidth="1"/>
    <col min="5378" max="5378" width="11.5546875" style="54" customWidth="1"/>
    <col min="5379" max="5379" width="12" style="54" customWidth="1"/>
    <col min="5380" max="5380" width="16.88671875" style="54" customWidth="1"/>
    <col min="5381" max="5381" width="10.33203125" style="54" customWidth="1"/>
    <col min="5382" max="5382" width="12.33203125" style="54" customWidth="1"/>
    <col min="5383" max="5383" width="18.33203125" style="54" customWidth="1"/>
    <col min="5384" max="5384" width="17.33203125" style="54" customWidth="1"/>
    <col min="5385" max="5385" width="18" style="54" customWidth="1"/>
    <col min="5386" max="5386" width="14.5546875" style="54" customWidth="1"/>
    <col min="5387" max="5387" width="13.6640625" style="54" customWidth="1"/>
    <col min="5388" max="5388" width="11.5546875" style="54" bestFit="1" customWidth="1"/>
    <col min="5389" max="5632" width="9.109375" style="54"/>
    <col min="5633" max="5633" width="57.88671875" style="54" customWidth="1"/>
    <col min="5634" max="5634" width="11.5546875" style="54" customWidth="1"/>
    <col min="5635" max="5635" width="12" style="54" customWidth="1"/>
    <col min="5636" max="5636" width="16.88671875" style="54" customWidth="1"/>
    <col min="5637" max="5637" width="10.33203125" style="54" customWidth="1"/>
    <col min="5638" max="5638" width="12.33203125" style="54" customWidth="1"/>
    <col min="5639" max="5639" width="18.33203125" style="54" customWidth="1"/>
    <col min="5640" max="5640" width="17.33203125" style="54" customWidth="1"/>
    <col min="5641" max="5641" width="18" style="54" customWidth="1"/>
    <col min="5642" max="5642" width="14.5546875" style="54" customWidth="1"/>
    <col min="5643" max="5643" width="13.6640625" style="54" customWidth="1"/>
    <col min="5644" max="5644" width="11.5546875" style="54" bestFit="1" customWidth="1"/>
    <col min="5645" max="5888" width="9.109375" style="54"/>
    <col min="5889" max="5889" width="57.88671875" style="54" customWidth="1"/>
    <col min="5890" max="5890" width="11.5546875" style="54" customWidth="1"/>
    <col min="5891" max="5891" width="12" style="54" customWidth="1"/>
    <col min="5892" max="5892" width="16.88671875" style="54" customWidth="1"/>
    <col min="5893" max="5893" width="10.33203125" style="54" customWidth="1"/>
    <col min="5894" max="5894" width="12.33203125" style="54" customWidth="1"/>
    <col min="5895" max="5895" width="18.33203125" style="54" customWidth="1"/>
    <col min="5896" max="5896" width="17.33203125" style="54" customWidth="1"/>
    <col min="5897" max="5897" width="18" style="54" customWidth="1"/>
    <col min="5898" max="5898" width="14.5546875" style="54" customWidth="1"/>
    <col min="5899" max="5899" width="13.6640625" style="54" customWidth="1"/>
    <col min="5900" max="5900" width="11.5546875" style="54" bestFit="1" customWidth="1"/>
    <col min="5901" max="6144" width="9.109375" style="54"/>
    <col min="6145" max="6145" width="57.88671875" style="54" customWidth="1"/>
    <col min="6146" max="6146" width="11.5546875" style="54" customWidth="1"/>
    <col min="6147" max="6147" width="12" style="54" customWidth="1"/>
    <col min="6148" max="6148" width="16.88671875" style="54" customWidth="1"/>
    <col min="6149" max="6149" width="10.33203125" style="54" customWidth="1"/>
    <col min="6150" max="6150" width="12.33203125" style="54" customWidth="1"/>
    <col min="6151" max="6151" width="18.33203125" style="54" customWidth="1"/>
    <col min="6152" max="6152" width="17.33203125" style="54" customWidth="1"/>
    <col min="6153" max="6153" width="18" style="54" customWidth="1"/>
    <col min="6154" max="6154" width="14.5546875" style="54" customWidth="1"/>
    <col min="6155" max="6155" width="13.6640625" style="54" customWidth="1"/>
    <col min="6156" max="6156" width="11.5546875" style="54" bestFit="1" customWidth="1"/>
    <col min="6157" max="6400" width="9.109375" style="54"/>
    <col min="6401" max="6401" width="57.88671875" style="54" customWidth="1"/>
    <col min="6402" max="6402" width="11.5546875" style="54" customWidth="1"/>
    <col min="6403" max="6403" width="12" style="54" customWidth="1"/>
    <col min="6404" max="6404" width="16.88671875" style="54" customWidth="1"/>
    <col min="6405" max="6405" width="10.33203125" style="54" customWidth="1"/>
    <col min="6406" max="6406" width="12.33203125" style="54" customWidth="1"/>
    <col min="6407" max="6407" width="18.33203125" style="54" customWidth="1"/>
    <col min="6408" max="6408" width="17.33203125" style="54" customWidth="1"/>
    <col min="6409" max="6409" width="18" style="54" customWidth="1"/>
    <col min="6410" max="6410" width="14.5546875" style="54" customWidth="1"/>
    <col min="6411" max="6411" width="13.6640625" style="54" customWidth="1"/>
    <col min="6412" max="6412" width="11.5546875" style="54" bestFit="1" customWidth="1"/>
    <col min="6413" max="6656" width="9.109375" style="54"/>
    <col min="6657" max="6657" width="57.88671875" style="54" customWidth="1"/>
    <col min="6658" max="6658" width="11.5546875" style="54" customWidth="1"/>
    <col min="6659" max="6659" width="12" style="54" customWidth="1"/>
    <col min="6660" max="6660" width="16.88671875" style="54" customWidth="1"/>
    <col min="6661" max="6661" width="10.33203125" style="54" customWidth="1"/>
    <col min="6662" max="6662" width="12.33203125" style="54" customWidth="1"/>
    <col min="6663" max="6663" width="18.33203125" style="54" customWidth="1"/>
    <col min="6664" max="6664" width="17.33203125" style="54" customWidth="1"/>
    <col min="6665" max="6665" width="18" style="54" customWidth="1"/>
    <col min="6666" max="6666" width="14.5546875" style="54" customWidth="1"/>
    <col min="6667" max="6667" width="13.6640625" style="54" customWidth="1"/>
    <col min="6668" max="6668" width="11.5546875" style="54" bestFit="1" customWidth="1"/>
    <col min="6669" max="6912" width="9.109375" style="54"/>
    <col min="6913" max="6913" width="57.88671875" style="54" customWidth="1"/>
    <col min="6914" max="6914" width="11.5546875" style="54" customWidth="1"/>
    <col min="6915" max="6915" width="12" style="54" customWidth="1"/>
    <col min="6916" max="6916" width="16.88671875" style="54" customWidth="1"/>
    <col min="6917" max="6917" width="10.33203125" style="54" customWidth="1"/>
    <col min="6918" max="6918" width="12.33203125" style="54" customWidth="1"/>
    <col min="6919" max="6919" width="18.33203125" style="54" customWidth="1"/>
    <col min="6920" max="6920" width="17.33203125" style="54" customWidth="1"/>
    <col min="6921" max="6921" width="18" style="54" customWidth="1"/>
    <col min="6922" max="6922" width="14.5546875" style="54" customWidth="1"/>
    <col min="6923" max="6923" width="13.6640625" style="54" customWidth="1"/>
    <col min="6924" max="6924" width="11.5546875" style="54" bestFit="1" customWidth="1"/>
    <col min="6925" max="7168" width="9.109375" style="54"/>
    <col min="7169" max="7169" width="57.88671875" style="54" customWidth="1"/>
    <col min="7170" max="7170" width="11.5546875" style="54" customWidth="1"/>
    <col min="7171" max="7171" width="12" style="54" customWidth="1"/>
    <col min="7172" max="7172" width="16.88671875" style="54" customWidth="1"/>
    <col min="7173" max="7173" width="10.33203125" style="54" customWidth="1"/>
    <col min="7174" max="7174" width="12.33203125" style="54" customWidth="1"/>
    <col min="7175" max="7175" width="18.33203125" style="54" customWidth="1"/>
    <col min="7176" max="7176" width="17.33203125" style="54" customWidth="1"/>
    <col min="7177" max="7177" width="18" style="54" customWidth="1"/>
    <col min="7178" max="7178" width="14.5546875" style="54" customWidth="1"/>
    <col min="7179" max="7179" width="13.6640625" style="54" customWidth="1"/>
    <col min="7180" max="7180" width="11.5546875" style="54" bestFit="1" customWidth="1"/>
    <col min="7181" max="7424" width="9.109375" style="54"/>
    <col min="7425" max="7425" width="57.88671875" style="54" customWidth="1"/>
    <col min="7426" max="7426" width="11.5546875" style="54" customWidth="1"/>
    <col min="7427" max="7427" width="12" style="54" customWidth="1"/>
    <col min="7428" max="7428" width="16.88671875" style="54" customWidth="1"/>
    <col min="7429" max="7429" width="10.33203125" style="54" customWidth="1"/>
    <col min="7430" max="7430" width="12.33203125" style="54" customWidth="1"/>
    <col min="7431" max="7431" width="18.33203125" style="54" customWidth="1"/>
    <col min="7432" max="7432" width="17.33203125" style="54" customWidth="1"/>
    <col min="7433" max="7433" width="18" style="54" customWidth="1"/>
    <col min="7434" max="7434" width="14.5546875" style="54" customWidth="1"/>
    <col min="7435" max="7435" width="13.6640625" style="54" customWidth="1"/>
    <col min="7436" max="7436" width="11.5546875" style="54" bestFit="1" customWidth="1"/>
    <col min="7437" max="7680" width="9.109375" style="54"/>
    <col min="7681" max="7681" width="57.88671875" style="54" customWidth="1"/>
    <col min="7682" max="7682" width="11.5546875" style="54" customWidth="1"/>
    <col min="7683" max="7683" width="12" style="54" customWidth="1"/>
    <col min="7684" max="7684" width="16.88671875" style="54" customWidth="1"/>
    <col min="7685" max="7685" width="10.33203125" style="54" customWidth="1"/>
    <col min="7686" max="7686" width="12.33203125" style="54" customWidth="1"/>
    <col min="7687" max="7687" width="18.33203125" style="54" customWidth="1"/>
    <col min="7688" max="7688" width="17.33203125" style="54" customWidth="1"/>
    <col min="7689" max="7689" width="18" style="54" customWidth="1"/>
    <col min="7690" max="7690" width="14.5546875" style="54" customWidth="1"/>
    <col min="7691" max="7691" width="13.6640625" style="54" customWidth="1"/>
    <col min="7692" max="7692" width="11.5546875" style="54" bestFit="1" customWidth="1"/>
    <col min="7693" max="7936" width="9.109375" style="54"/>
    <col min="7937" max="7937" width="57.88671875" style="54" customWidth="1"/>
    <col min="7938" max="7938" width="11.5546875" style="54" customWidth="1"/>
    <col min="7939" max="7939" width="12" style="54" customWidth="1"/>
    <col min="7940" max="7940" width="16.88671875" style="54" customWidth="1"/>
    <col min="7941" max="7941" width="10.33203125" style="54" customWidth="1"/>
    <col min="7942" max="7942" width="12.33203125" style="54" customWidth="1"/>
    <col min="7943" max="7943" width="18.33203125" style="54" customWidth="1"/>
    <col min="7944" max="7944" width="17.33203125" style="54" customWidth="1"/>
    <col min="7945" max="7945" width="18" style="54" customWidth="1"/>
    <col min="7946" max="7946" width="14.5546875" style="54" customWidth="1"/>
    <col min="7947" max="7947" width="13.6640625" style="54" customWidth="1"/>
    <col min="7948" max="7948" width="11.5546875" style="54" bestFit="1" customWidth="1"/>
    <col min="7949" max="8192" width="9.109375" style="54"/>
    <col min="8193" max="8193" width="57.88671875" style="54" customWidth="1"/>
    <col min="8194" max="8194" width="11.5546875" style="54" customWidth="1"/>
    <col min="8195" max="8195" width="12" style="54" customWidth="1"/>
    <col min="8196" max="8196" width="16.88671875" style="54" customWidth="1"/>
    <col min="8197" max="8197" width="10.33203125" style="54" customWidth="1"/>
    <col min="8198" max="8198" width="12.33203125" style="54" customWidth="1"/>
    <col min="8199" max="8199" width="18.33203125" style="54" customWidth="1"/>
    <col min="8200" max="8200" width="17.33203125" style="54" customWidth="1"/>
    <col min="8201" max="8201" width="18" style="54" customWidth="1"/>
    <col min="8202" max="8202" width="14.5546875" style="54" customWidth="1"/>
    <col min="8203" max="8203" width="13.6640625" style="54" customWidth="1"/>
    <col min="8204" max="8204" width="11.5546875" style="54" bestFit="1" customWidth="1"/>
    <col min="8205" max="8448" width="9.109375" style="54"/>
    <col min="8449" max="8449" width="57.88671875" style="54" customWidth="1"/>
    <col min="8450" max="8450" width="11.5546875" style="54" customWidth="1"/>
    <col min="8451" max="8451" width="12" style="54" customWidth="1"/>
    <col min="8452" max="8452" width="16.88671875" style="54" customWidth="1"/>
    <col min="8453" max="8453" width="10.33203125" style="54" customWidth="1"/>
    <col min="8454" max="8454" width="12.33203125" style="54" customWidth="1"/>
    <col min="8455" max="8455" width="18.33203125" style="54" customWidth="1"/>
    <col min="8456" max="8456" width="17.33203125" style="54" customWidth="1"/>
    <col min="8457" max="8457" width="18" style="54" customWidth="1"/>
    <col min="8458" max="8458" width="14.5546875" style="54" customWidth="1"/>
    <col min="8459" max="8459" width="13.6640625" style="54" customWidth="1"/>
    <col min="8460" max="8460" width="11.5546875" style="54" bestFit="1" customWidth="1"/>
    <col min="8461" max="8704" width="9.109375" style="54"/>
    <col min="8705" max="8705" width="57.88671875" style="54" customWidth="1"/>
    <col min="8706" max="8706" width="11.5546875" style="54" customWidth="1"/>
    <col min="8707" max="8707" width="12" style="54" customWidth="1"/>
    <col min="8708" max="8708" width="16.88671875" style="54" customWidth="1"/>
    <col min="8709" max="8709" width="10.33203125" style="54" customWidth="1"/>
    <col min="8710" max="8710" width="12.33203125" style="54" customWidth="1"/>
    <col min="8711" max="8711" width="18.33203125" style="54" customWidth="1"/>
    <col min="8712" max="8712" width="17.33203125" style="54" customWidth="1"/>
    <col min="8713" max="8713" width="18" style="54" customWidth="1"/>
    <col min="8714" max="8714" width="14.5546875" style="54" customWidth="1"/>
    <col min="8715" max="8715" width="13.6640625" style="54" customWidth="1"/>
    <col min="8716" max="8716" width="11.5546875" style="54" bestFit="1" customWidth="1"/>
    <col min="8717" max="8960" width="9.109375" style="54"/>
    <col min="8961" max="8961" width="57.88671875" style="54" customWidth="1"/>
    <col min="8962" max="8962" width="11.5546875" style="54" customWidth="1"/>
    <col min="8963" max="8963" width="12" style="54" customWidth="1"/>
    <col min="8964" max="8964" width="16.88671875" style="54" customWidth="1"/>
    <col min="8965" max="8965" width="10.33203125" style="54" customWidth="1"/>
    <col min="8966" max="8966" width="12.33203125" style="54" customWidth="1"/>
    <col min="8967" max="8967" width="18.33203125" style="54" customWidth="1"/>
    <col min="8968" max="8968" width="17.33203125" style="54" customWidth="1"/>
    <col min="8969" max="8969" width="18" style="54" customWidth="1"/>
    <col min="8970" max="8970" width="14.5546875" style="54" customWidth="1"/>
    <col min="8971" max="8971" width="13.6640625" style="54" customWidth="1"/>
    <col min="8972" max="8972" width="11.5546875" style="54" bestFit="1" customWidth="1"/>
    <col min="8973" max="9216" width="9.109375" style="54"/>
    <col min="9217" max="9217" width="57.88671875" style="54" customWidth="1"/>
    <col min="9218" max="9218" width="11.5546875" style="54" customWidth="1"/>
    <col min="9219" max="9219" width="12" style="54" customWidth="1"/>
    <col min="9220" max="9220" width="16.88671875" style="54" customWidth="1"/>
    <col min="9221" max="9221" width="10.33203125" style="54" customWidth="1"/>
    <col min="9222" max="9222" width="12.33203125" style="54" customWidth="1"/>
    <col min="9223" max="9223" width="18.33203125" style="54" customWidth="1"/>
    <col min="9224" max="9224" width="17.33203125" style="54" customWidth="1"/>
    <col min="9225" max="9225" width="18" style="54" customWidth="1"/>
    <col min="9226" max="9226" width="14.5546875" style="54" customWidth="1"/>
    <col min="9227" max="9227" width="13.6640625" style="54" customWidth="1"/>
    <col min="9228" max="9228" width="11.5546875" style="54" bestFit="1" customWidth="1"/>
    <col min="9229" max="9472" width="9.109375" style="54"/>
    <col min="9473" max="9473" width="57.88671875" style="54" customWidth="1"/>
    <col min="9474" max="9474" width="11.5546875" style="54" customWidth="1"/>
    <col min="9475" max="9475" width="12" style="54" customWidth="1"/>
    <col min="9476" max="9476" width="16.88671875" style="54" customWidth="1"/>
    <col min="9477" max="9477" width="10.33203125" style="54" customWidth="1"/>
    <col min="9478" max="9478" width="12.33203125" style="54" customWidth="1"/>
    <col min="9479" max="9479" width="18.33203125" style="54" customWidth="1"/>
    <col min="9480" max="9480" width="17.33203125" style="54" customWidth="1"/>
    <col min="9481" max="9481" width="18" style="54" customWidth="1"/>
    <col min="9482" max="9482" width="14.5546875" style="54" customWidth="1"/>
    <col min="9483" max="9483" width="13.6640625" style="54" customWidth="1"/>
    <col min="9484" max="9484" width="11.5546875" style="54" bestFit="1" customWidth="1"/>
    <col min="9485" max="9728" width="9.109375" style="54"/>
    <col min="9729" max="9729" width="57.88671875" style="54" customWidth="1"/>
    <col min="9730" max="9730" width="11.5546875" style="54" customWidth="1"/>
    <col min="9731" max="9731" width="12" style="54" customWidth="1"/>
    <col min="9732" max="9732" width="16.88671875" style="54" customWidth="1"/>
    <col min="9733" max="9733" width="10.33203125" style="54" customWidth="1"/>
    <col min="9734" max="9734" width="12.33203125" style="54" customWidth="1"/>
    <col min="9735" max="9735" width="18.33203125" style="54" customWidth="1"/>
    <col min="9736" max="9736" width="17.33203125" style="54" customWidth="1"/>
    <col min="9737" max="9737" width="18" style="54" customWidth="1"/>
    <col min="9738" max="9738" width="14.5546875" style="54" customWidth="1"/>
    <col min="9739" max="9739" width="13.6640625" style="54" customWidth="1"/>
    <col min="9740" max="9740" width="11.5546875" style="54" bestFit="1" customWidth="1"/>
    <col min="9741" max="9984" width="9.109375" style="54"/>
    <col min="9985" max="9985" width="57.88671875" style="54" customWidth="1"/>
    <col min="9986" max="9986" width="11.5546875" style="54" customWidth="1"/>
    <col min="9987" max="9987" width="12" style="54" customWidth="1"/>
    <col min="9988" max="9988" width="16.88671875" style="54" customWidth="1"/>
    <col min="9989" max="9989" width="10.33203125" style="54" customWidth="1"/>
    <col min="9990" max="9990" width="12.33203125" style="54" customWidth="1"/>
    <col min="9991" max="9991" width="18.33203125" style="54" customWidth="1"/>
    <col min="9992" max="9992" width="17.33203125" style="54" customWidth="1"/>
    <col min="9993" max="9993" width="18" style="54" customWidth="1"/>
    <col min="9994" max="9994" width="14.5546875" style="54" customWidth="1"/>
    <col min="9995" max="9995" width="13.6640625" style="54" customWidth="1"/>
    <col min="9996" max="9996" width="11.5546875" style="54" bestFit="1" customWidth="1"/>
    <col min="9997" max="10240" width="9.109375" style="54"/>
    <col min="10241" max="10241" width="57.88671875" style="54" customWidth="1"/>
    <col min="10242" max="10242" width="11.5546875" style="54" customWidth="1"/>
    <col min="10243" max="10243" width="12" style="54" customWidth="1"/>
    <col min="10244" max="10244" width="16.88671875" style="54" customWidth="1"/>
    <col min="10245" max="10245" width="10.33203125" style="54" customWidth="1"/>
    <col min="10246" max="10246" width="12.33203125" style="54" customWidth="1"/>
    <col min="10247" max="10247" width="18.33203125" style="54" customWidth="1"/>
    <col min="10248" max="10248" width="17.33203125" style="54" customWidth="1"/>
    <col min="10249" max="10249" width="18" style="54" customWidth="1"/>
    <col min="10250" max="10250" width="14.5546875" style="54" customWidth="1"/>
    <col min="10251" max="10251" width="13.6640625" style="54" customWidth="1"/>
    <col min="10252" max="10252" width="11.5546875" style="54" bestFit="1" customWidth="1"/>
    <col min="10253" max="10496" width="9.109375" style="54"/>
    <col min="10497" max="10497" width="57.88671875" style="54" customWidth="1"/>
    <col min="10498" max="10498" width="11.5546875" style="54" customWidth="1"/>
    <col min="10499" max="10499" width="12" style="54" customWidth="1"/>
    <col min="10500" max="10500" width="16.88671875" style="54" customWidth="1"/>
    <col min="10501" max="10501" width="10.33203125" style="54" customWidth="1"/>
    <col min="10502" max="10502" width="12.33203125" style="54" customWidth="1"/>
    <col min="10503" max="10503" width="18.33203125" style="54" customWidth="1"/>
    <col min="10504" max="10504" width="17.33203125" style="54" customWidth="1"/>
    <col min="10505" max="10505" width="18" style="54" customWidth="1"/>
    <col min="10506" max="10506" width="14.5546875" style="54" customWidth="1"/>
    <col min="10507" max="10507" width="13.6640625" style="54" customWidth="1"/>
    <col min="10508" max="10508" width="11.5546875" style="54" bestFit="1" customWidth="1"/>
    <col min="10509" max="10752" width="9.109375" style="54"/>
    <col min="10753" max="10753" width="57.88671875" style="54" customWidth="1"/>
    <col min="10754" max="10754" width="11.5546875" style="54" customWidth="1"/>
    <col min="10755" max="10755" width="12" style="54" customWidth="1"/>
    <col min="10756" max="10756" width="16.88671875" style="54" customWidth="1"/>
    <col min="10757" max="10757" width="10.33203125" style="54" customWidth="1"/>
    <col min="10758" max="10758" width="12.33203125" style="54" customWidth="1"/>
    <col min="10759" max="10759" width="18.33203125" style="54" customWidth="1"/>
    <col min="10760" max="10760" width="17.33203125" style="54" customWidth="1"/>
    <col min="10761" max="10761" width="18" style="54" customWidth="1"/>
    <col min="10762" max="10762" width="14.5546875" style="54" customWidth="1"/>
    <col min="10763" max="10763" width="13.6640625" style="54" customWidth="1"/>
    <col min="10764" max="10764" width="11.5546875" style="54" bestFit="1" customWidth="1"/>
    <col min="10765" max="11008" width="9.109375" style="54"/>
    <col min="11009" max="11009" width="57.88671875" style="54" customWidth="1"/>
    <col min="11010" max="11010" width="11.5546875" style="54" customWidth="1"/>
    <col min="11011" max="11011" width="12" style="54" customWidth="1"/>
    <col min="11012" max="11012" width="16.88671875" style="54" customWidth="1"/>
    <col min="11013" max="11013" width="10.33203125" style="54" customWidth="1"/>
    <col min="11014" max="11014" width="12.33203125" style="54" customWidth="1"/>
    <col min="11015" max="11015" width="18.33203125" style="54" customWidth="1"/>
    <col min="11016" max="11016" width="17.33203125" style="54" customWidth="1"/>
    <col min="11017" max="11017" width="18" style="54" customWidth="1"/>
    <col min="11018" max="11018" width="14.5546875" style="54" customWidth="1"/>
    <col min="11019" max="11019" width="13.6640625" style="54" customWidth="1"/>
    <col min="11020" max="11020" width="11.5546875" style="54" bestFit="1" customWidth="1"/>
    <col min="11021" max="11264" width="9.109375" style="54"/>
    <col min="11265" max="11265" width="57.88671875" style="54" customWidth="1"/>
    <col min="11266" max="11266" width="11.5546875" style="54" customWidth="1"/>
    <col min="11267" max="11267" width="12" style="54" customWidth="1"/>
    <col min="11268" max="11268" width="16.88671875" style="54" customWidth="1"/>
    <col min="11269" max="11269" width="10.33203125" style="54" customWidth="1"/>
    <col min="11270" max="11270" width="12.33203125" style="54" customWidth="1"/>
    <col min="11271" max="11271" width="18.33203125" style="54" customWidth="1"/>
    <col min="11272" max="11272" width="17.33203125" style="54" customWidth="1"/>
    <col min="11273" max="11273" width="18" style="54" customWidth="1"/>
    <col min="11274" max="11274" width="14.5546875" style="54" customWidth="1"/>
    <col min="11275" max="11275" width="13.6640625" style="54" customWidth="1"/>
    <col min="11276" max="11276" width="11.5546875" style="54" bestFit="1" customWidth="1"/>
    <col min="11277" max="11520" width="9.109375" style="54"/>
    <col min="11521" max="11521" width="57.88671875" style="54" customWidth="1"/>
    <col min="11522" max="11522" width="11.5546875" style="54" customWidth="1"/>
    <col min="11523" max="11523" width="12" style="54" customWidth="1"/>
    <col min="11524" max="11524" width="16.88671875" style="54" customWidth="1"/>
    <col min="11525" max="11525" width="10.33203125" style="54" customWidth="1"/>
    <col min="11526" max="11526" width="12.33203125" style="54" customWidth="1"/>
    <col min="11527" max="11527" width="18.33203125" style="54" customWidth="1"/>
    <col min="11528" max="11528" width="17.33203125" style="54" customWidth="1"/>
    <col min="11529" max="11529" width="18" style="54" customWidth="1"/>
    <col min="11530" max="11530" width="14.5546875" style="54" customWidth="1"/>
    <col min="11531" max="11531" width="13.6640625" style="54" customWidth="1"/>
    <col min="11532" max="11532" width="11.5546875" style="54" bestFit="1" customWidth="1"/>
    <col min="11533" max="11776" width="9.109375" style="54"/>
    <col min="11777" max="11777" width="57.88671875" style="54" customWidth="1"/>
    <col min="11778" max="11778" width="11.5546875" style="54" customWidth="1"/>
    <col min="11779" max="11779" width="12" style="54" customWidth="1"/>
    <col min="11780" max="11780" width="16.88671875" style="54" customWidth="1"/>
    <col min="11781" max="11781" width="10.33203125" style="54" customWidth="1"/>
    <col min="11782" max="11782" width="12.33203125" style="54" customWidth="1"/>
    <col min="11783" max="11783" width="18.33203125" style="54" customWidth="1"/>
    <col min="11784" max="11784" width="17.33203125" style="54" customWidth="1"/>
    <col min="11785" max="11785" width="18" style="54" customWidth="1"/>
    <col min="11786" max="11786" width="14.5546875" style="54" customWidth="1"/>
    <col min="11787" max="11787" width="13.6640625" style="54" customWidth="1"/>
    <col min="11788" max="11788" width="11.5546875" style="54" bestFit="1" customWidth="1"/>
    <col min="11789" max="12032" width="9.109375" style="54"/>
    <col min="12033" max="12033" width="57.88671875" style="54" customWidth="1"/>
    <col min="12034" max="12034" width="11.5546875" style="54" customWidth="1"/>
    <col min="12035" max="12035" width="12" style="54" customWidth="1"/>
    <col min="12036" max="12036" width="16.88671875" style="54" customWidth="1"/>
    <col min="12037" max="12037" width="10.33203125" style="54" customWidth="1"/>
    <col min="12038" max="12038" width="12.33203125" style="54" customWidth="1"/>
    <col min="12039" max="12039" width="18.33203125" style="54" customWidth="1"/>
    <col min="12040" max="12040" width="17.33203125" style="54" customWidth="1"/>
    <col min="12041" max="12041" width="18" style="54" customWidth="1"/>
    <col min="12042" max="12042" width="14.5546875" style="54" customWidth="1"/>
    <col min="12043" max="12043" width="13.6640625" style="54" customWidth="1"/>
    <col min="12044" max="12044" width="11.5546875" style="54" bestFit="1" customWidth="1"/>
    <col min="12045" max="12288" width="9.109375" style="54"/>
    <col min="12289" max="12289" width="57.88671875" style="54" customWidth="1"/>
    <col min="12290" max="12290" width="11.5546875" style="54" customWidth="1"/>
    <col min="12291" max="12291" width="12" style="54" customWidth="1"/>
    <col min="12292" max="12292" width="16.88671875" style="54" customWidth="1"/>
    <col min="12293" max="12293" width="10.33203125" style="54" customWidth="1"/>
    <col min="12294" max="12294" width="12.33203125" style="54" customWidth="1"/>
    <col min="12295" max="12295" width="18.33203125" style="54" customWidth="1"/>
    <col min="12296" max="12296" width="17.33203125" style="54" customWidth="1"/>
    <col min="12297" max="12297" width="18" style="54" customWidth="1"/>
    <col min="12298" max="12298" width="14.5546875" style="54" customWidth="1"/>
    <col min="12299" max="12299" width="13.6640625" style="54" customWidth="1"/>
    <col min="12300" max="12300" width="11.5546875" style="54" bestFit="1" customWidth="1"/>
    <col min="12301" max="12544" width="9.109375" style="54"/>
    <col min="12545" max="12545" width="57.88671875" style="54" customWidth="1"/>
    <col min="12546" max="12546" width="11.5546875" style="54" customWidth="1"/>
    <col min="12547" max="12547" width="12" style="54" customWidth="1"/>
    <col min="12548" max="12548" width="16.88671875" style="54" customWidth="1"/>
    <col min="12549" max="12549" width="10.33203125" style="54" customWidth="1"/>
    <col min="12550" max="12550" width="12.33203125" style="54" customWidth="1"/>
    <col min="12551" max="12551" width="18.33203125" style="54" customWidth="1"/>
    <col min="12552" max="12552" width="17.33203125" style="54" customWidth="1"/>
    <col min="12553" max="12553" width="18" style="54" customWidth="1"/>
    <col min="12554" max="12554" width="14.5546875" style="54" customWidth="1"/>
    <col min="12555" max="12555" width="13.6640625" style="54" customWidth="1"/>
    <col min="12556" max="12556" width="11.5546875" style="54" bestFit="1" customWidth="1"/>
    <col min="12557" max="12800" width="9.109375" style="54"/>
    <col min="12801" max="12801" width="57.88671875" style="54" customWidth="1"/>
    <col min="12802" max="12802" width="11.5546875" style="54" customWidth="1"/>
    <col min="12803" max="12803" width="12" style="54" customWidth="1"/>
    <col min="12804" max="12804" width="16.88671875" style="54" customWidth="1"/>
    <col min="12805" max="12805" width="10.33203125" style="54" customWidth="1"/>
    <col min="12806" max="12806" width="12.33203125" style="54" customWidth="1"/>
    <col min="12807" max="12807" width="18.33203125" style="54" customWidth="1"/>
    <col min="12808" max="12808" width="17.33203125" style="54" customWidth="1"/>
    <col min="12809" max="12809" width="18" style="54" customWidth="1"/>
    <col min="12810" max="12810" width="14.5546875" style="54" customWidth="1"/>
    <col min="12811" max="12811" width="13.6640625" style="54" customWidth="1"/>
    <col min="12812" max="12812" width="11.5546875" style="54" bestFit="1" customWidth="1"/>
    <col min="12813" max="13056" width="9.109375" style="54"/>
    <col min="13057" max="13057" width="57.88671875" style="54" customWidth="1"/>
    <col min="13058" max="13058" width="11.5546875" style="54" customWidth="1"/>
    <col min="13059" max="13059" width="12" style="54" customWidth="1"/>
    <col min="13060" max="13060" width="16.88671875" style="54" customWidth="1"/>
    <col min="13061" max="13061" width="10.33203125" style="54" customWidth="1"/>
    <col min="13062" max="13062" width="12.33203125" style="54" customWidth="1"/>
    <col min="13063" max="13063" width="18.33203125" style="54" customWidth="1"/>
    <col min="13064" max="13064" width="17.33203125" style="54" customWidth="1"/>
    <col min="13065" max="13065" width="18" style="54" customWidth="1"/>
    <col min="13066" max="13066" width="14.5546875" style="54" customWidth="1"/>
    <col min="13067" max="13067" width="13.6640625" style="54" customWidth="1"/>
    <col min="13068" max="13068" width="11.5546875" style="54" bestFit="1" customWidth="1"/>
    <col min="13069" max="13312" width="9.109375" style="54"/>
    <col min="13313" max="13313" width="57.88671875" style="54" customWidth="1"/>
    <col min="13314" max="13314" width="11.5546875" style="54" customWidth="1"/>
    <col min="13315" max="13315" width="12" style="54" customWidth="1"/>
    <col min="13316" max="13316" width="16.88671875" style="54" customWidth="1"/>
    <col min="13317" max="13317" width="10.33203125" style="54" customWidth="1"/>
    <col min="13318" max="13318" width="12.33203125" style="54" customWidth="1"/>
    <col min="13319" max="13319" width="18.33203125" style="54" customWidth="1"/>
    <col min="13320" max="13320" width="17.33203125" style="54" customWidth="1"/>
    <col min="13321" max="13321" width="18" style="54" customWidth="1"/>
    <col min="13322" max="13322" width="14.5546875" style="54" customWidth="1"/>
    <col min="13323" max="13323" width="13.6640625" style="54" customWidth="1"/>
    <col min="13324" max="13324" width="11.5546875" style="54" bestFit="1" customWidth="1"/>
    <col min="13325" max="13568" width="9.109375" style="54"/>
    <col min="13569" max="13569" width="57.88671875" style="54" customWidth="1"/>
    <col min="13570" max="13570" width="11.5546875" style="54" customWidth="1"/>
    <col min="13571" max="13571" width="12" style="54" customWidth="1"/>
    <col min="13572" max="13572" width="16.88671875" style="54" customWidth="1"/>
    <col min="13573" max="13573" width="10.33203125" style="54" customWidth="1"/>
    <col min="13574" max="13574" width="12.33203125" style="54" customWidth="1"/>
    <col min="13575" max="13575" width="18.33203125" style="54" customWidth="1"/>
    <col min="13576" max="13576" width="17.33203125" style="54" customWidth="1"/>
    <col min="13577" max="13577" width="18" style="54" customWidth="1"/>
    <col min="13578" max="13578" width="14.5546875" style="54" customWidth="1"/>
    <col min="13579" max="13579" width="13.6640625" style="54" customWidth="1"/>
    <col min="13580" max="13580" width="11.5546875" style="54" bestFit="1" customWidth="1"/>
    <col min="13581" max="13824" width="9.109375" style="54"/>
    <col min="13825" max="13825" width="57.88671875" style="54" customWidth="1"/>
    <col min="13826" max="13826" width="11.5546875" style="54" customWidth="1"/>
    <col min="13827" max="13827" width="12" style="54" customWidth="1"/>
    <col min="13828" max="13828" width="16.88671875" style="54" customWidth="1"/>
    <col min="13829" max="13829" width="10.33203125" style="54" customWidth="1"/>
    <col min="13830" max="13830" width="12.33203125" style="54" customWidth="1"/>
    <col min="13831" max="13831" width="18.33203125" style="54" customWidth="1"/>
    <col min="13832" max="13832" width="17.33203125" style="54" customWidth="1"/>
    <col min="13833" max="13833" width="18" style="54" customWidth="1"/>
    <col min="13834" max="13834" width="14.5546875" style="54" customWidth="1"/>
    <col min="13835" max="13835" width="13.6640625" style="54" customWidth="1"/>
    <col min="13836" max="13836" width="11.5546875" style="54" bestFit="1" customWidth="1"/>
    <col min="13837" max="14080" width="9.109375" style="54"/>
    <col min="14081" max="14081" width="57.88671875" style="54" customWidth="1"/>
    <col min="14082" max="14082" width="11.5546875" style="54" customWidth="1"/>
    <col min="14083" max="14083" width="12" style="54" customWidth="1"/>
    <col min="14084" max="14084" width="16.88671875" style="54" customWidth="1"/>
    <col min="14085" max="14085" width="10.33203125" style="54" customWidth="1"/>
    <col min="14086" max="14086" width="12.33203125" style="54" customWidth="1"/>
    <col min="14087" max="14087" width="18.33203125" style="54" customWidth="1"/>
    <col min="14088" max="14088" width="17.33203125" style="54" customWidth="1"/>
    <col min="14089" max="14089" width="18" style="54" customWidth="1"/>
    <col min="14090" max="14090" width="14.5546875" style="54" customWidth="1"/>
    <col min="14091" max="14091" width="13.6640625" style="54" customWidth="1"/>
    <col min="14092" max="14092" width="11.5546875" style="54" bestFit="1" customWidth="1"/>
    <col min="14093" max="14336" width="9.109375" style="54"/>
    <col min="14337" max="14337" width="57.88671875" style="54" customWidth="1"/>
    <col min="14338" max="14338" width="11.5546875" style="54" customWidth="1"/>
    <col min="14339" max="14339" width="12" style="54" customWidth="1"/>
    <col min="14340" max="14340" width="16.88671875" style="54" customWidth="1"/>
    <col min="14341" max="14341" width="10.33203125" style="54" customWidth="1"/>
    <col min="14342" max="14342" width="12.33203125" style="54" customWidth="1"/>
    <col min="14343" max="14343" width="18.33203125" style="54" customWidth="1"/>
    <col min="14344" max="14344" width="17.33203125" style="54" customWidth="1"/>
    <col min="14345" max="14345" width="18" style="54" customWidth="1"/>
    <col min="14346" max="14346" width="14.5546875" style="54" customWidth="1"/>
    <col min="14347" max="14347" width="13.6640625" style="54" customWidth="1"/>
    <col min="14348" max="14348" width="11.5546875" style="54" bestFit="1" customWidth="1"/>
    <col min="14349" max="14592" width="9.109375" style="54"/>
    <col min="14593" max="14593" width="57.88671875" style="54" customWidth="1"/>
    <col min="14594" max="14594" width="11.5546875" style="54" customWidth="1"/>
    <col min="14595" max="14595" width="12" style="54" customWidth="1"/>
    <col min="14596" max="14596" width="16.88671875" style="54" customWidth="1"/>
    <col min="14597" max="14597" width="10.33203125" style="54" customWidth="1"/>
    <col min="14598" max="14598" width="12.33203125" style="54" customWidth="1"/>
    <col min="14599" max="14599" width="18.33203125" style="54" customWidth="1"/>
    <col min="14600" max="14600" width="17.33203125" style="54" customWidth="1"/>
    <col min="14601" max="14601" width="18" style="54" customWidth="1"/>
    <col min="14602" max="14602" width="14.5546875" style="54" customWidth="1"/>
    <col min="14603" max="14603" width="13.6640625" style="54" customWidth="1"/>
    <col min="14604" max="14604" width="11.5546875" style="54" bestFit="1" customWidth="1"/>
    <col min="14605" max="14848" width="9.109375" style="54"/>
    <col min="14849" max="14849" width="57.88671875" style="54" customWidth="1"/>
    <col min="14850" max="14850" width="11.5546875" style="54" customWidth="1"/>
    <col min="14851" max="14851" width="12" style="54" customWidth="1"/>
    <col min="14852" max="14852" width="16.88671875" style="54" customWidth="1"/>
    <col min="14853" max="14853" width="10.33203125" style="54" customWidth="1"/>
    <col min="14854" max="14854" width="12.33203125" style="54" customWidth="1"/>
    <col min="14855" max="14855" width="18.33203125" style="54" customWidth="1"/>
    <col min="14856" max="14856" width="17.33203125" style="54" customWidth="1"/>
    <col min="14857" max="14857" width="18" style="54" customWidth="1"/>
    <col min="14858" max="14858" width="14.5546875" style="54" customWidth="1"/>
    <col min="14859" max="14859" width="13.6640625" style="54" customWidth="1"/>
    <col min="14860" max="14860" width="11.5546875" style="54" bestFit="1" customWidth="1"/>
    <col min="14861" max="15104" width="9.109375" style="54"/>
    <col min="15105" max="15105" width="57.88671875" style="54" customWidth="1"/>
    <col min="15106" max="15106" width="11.5546875" style="54" customWidth="1"/>
    <col min="15107" max="15107" width="12" style="54" customWidth="1"/>
    <col min="15108" max="15108" width="16.88671875" style="54" customWidth="1"/>
    <col min="15109" max="15109" width="10.33203125" style="54" customWidth="1"/>
    <col min="15110" max="15110" width="12.33203125" style="54" customWidth="1"/>
    <col min="15111" max="15111" width="18.33203125" style="54" customWidth="1"/>
    <col min="15112" max="15112" width="17.33203125" style="54" customWidth="1"/>
    <col min="15113" max="15113" width="18" style="54" customWidth="1"/>
    <col min="15114" max="15114" width="14.5546875" style="54" customWidth="1"/>
    <col min="15115" max="15115" width="13.6640625" style="54" customWidth="1"/>
    <col min="15116" max="15116" width="11.5546875" style="54" bestFit="1" customWidth="1"/>
    <col min="15117" max="15360" width="9.109375" style="54"/>
    <col min="15361" max="15361" width="57.88671875" style="54" customWidth="1"/>
    <col min="15362" max="15362" width="11.5546875" style="54" customWidth="1"/>
    <col min="15363" max="15363" width="12" style="54" customWidth="1"/>
    <col min="15364" max="15364" width="16.88671875" style="54" customWidth="1"/>
    <col min="15365" max="15365" width="10.33203125" style="54" customWidth="1"/>
    <col min="15366" max="15366" width="12.33203125" style="54" customWidth="1"/>
    <col min="15367" max="15367" width="18.33203125" style="54" customWidth="1"/>
    <col min="15368" max="15368" width="17.33203125" style="54" customWidth="1"/>
    <col min="15369" max="15369" width="18" style="54" customWidth="1"/>
    <col min="15370" max="15370" width="14.5546875" style="54" customWidth="1"/>
    <col min="15371" max="15371" width="13.6640625" style="54" customWidth="1"/>
    <col min="15372" max="15372" width="11.5546875" style="54" bestFit="1" customWidth="1"/>
    <col min="15373" max="15616" width="9.109375" style="54"/>
    <col min="15617" max="15617" width="57.88671875" style="54" customWidth="1"/>
    <col min="15618" max="15618" width="11.5546875" style="54" customWidth="1"/>
    <col min="15619" max="15619" width="12" style="54" customWidth="1"/>
    <col min="15620" max="15620" width="16.88671875" style="54" customWidth="1"/>
    <col min="15621" max="15621" width="10.33203125" style="54" customWidth="1"/>
    <col min="15622" max="15622" width="12.33203125" style="54" customWidth="1"/>
    <col min="15623" max="15623" width="18.33203125" style="54" customWidth="1"/>
    <col min="15624" max="15624" width="17.33203125" style="54" customWidth="1"/>
    <col min="15625" max="15625" width="18" style="54" customWidth="1"/>
    <col min="15626" max="15626" width="14.5546875" style="54" customWidth="1"/>
    <col min="15627" max="15627" width="13.6640625" style="54" customWidth="1"/>
    <col min="15628" max="15628" width="11.5546875" style="54" bestFit="1" customWidth="1"/>
    <col min="15629" max="15872" width="9.109375" style="54"/>
    <col min="15873" max="15873" width="57.88671875" style="54" customWidth="1"/>
    <col min="15874" max="15874" width="11.5546875" style="54" customWidth="1"/>
    <col min="15875" max="15875" width="12" style="54" customWidth="1"/>
    <col min="15876" max="15876" width="16.88671875" style="54" customWidth="1"/>
    <col min="15877" max="15877" width="10.33203125" style="54" customWidth="1"/>
    <col min="15878" max="15878" width="12.33203125" style="54" customWidth="1"/>
    <col min="15879" max="15879" width="18.33203125" style="54" customWidth="1"/>
    <col min="15880" max="15880" width="17.33203125" style="54" customWidth="1"/>
    <col min="15881" max="15881" width="18" style="54" customWidth="1"/>
    <col min="15882" max="15882" width="14.5546875" style="54" customWidth="1"/>
    <col min="15883" max="15883" width="13.6640625" style="54" customWidth="1"/>
    <col min="15884" max="15884" width="11.5546875" style="54" bestFit="1" customWidth="1"/>
    <col min="15885" max="16128" width="9.109375" style="54"/>
    <col min="16129" max="16129" width="57.88671875" style="54" customWidth="1"/>
    <col min="16130" max="16130" width="11.5546875" style="54" customWidth="1"/>
    <col min="16131" max="16131" width="12" style="54" customWidth="1"/>
    <col min="16132" max="16132" width="16.88671875" style="54" customWidth="1"/>
    <col min="16133" max="16133" width="10.33203125" style="54" customWidth="1"/>
    <col min="16134" max="16134" width="12.33203125" style="54" customWidth="1"/>
    <col min="16135" max="16135" width="18.33203125" style="54" customWidth="1"/>
    <col min="16136" max="16136" width="17.33203125" style="54" customWidth="1"/>
    <col min="16137" max="16137" width="18" style="54" customWidth="1"/>
    <col min="16138" max="16138" width="14.5546875" style="54" customWidth="1"/>
    <col min="16139" max="16139" width="13.6640625" style="54" customWidth="1"/>
    <col min="16140" max="16140" width="11.5546875" style="54" bestFit="1" customWidth="1"/>
    <col min="16141" max="16384" width="9.109375" style="54"/>
  </cols>
  <sheetData>
    <row r="1" spans="1:9" ht="18.75" customHeight="1">
      <c r="E1" s="303" t="s">
        <v>376</v>
      </c>
      <c r="F1" s="303"/>
      <c r="H1" s="305"/>
    </row>
    <row r="2" spans="1:9" ht="19.5" customHeight="1">
      <c r="E2" s="386" t="s">
        <v>377</v>
      </c>
      <c r="F2" s="386"/>
      <c r="G2" s="386"/>
      <c r="H2" s="386"/>
    </row>
    <row r="3" spans="1:9" ht="22.5" customHeight="1">
      <c r="E3" s="387" t="s">
        <v>378</v>
      </c>
      <c r="F3" s="387"/>
      <c r="G3" s="387"/>
      <c r="H3" s="387"/>
    </row>
    <row r="4" spans="1:9" ht="17.25" customHeight="1">
      <c r="E4" s="387" t="s">
        <v>426</v>
      </c>
      <c r="F4" s="387"/>
      <c r="G4" s="387"/>
      <c r="H4" s="387"/>
    </row>
    <row r="5" spans="1:9" ht="12" customHeight="1">
      <c r="F5" s="362"/>
      <c r="G5" s="307"/>
      <c r="H5" s="305"/>
    </row>
    <row r="6" spans="1:9" ht="17.25" customHeight="1">
      <c r="F6" s="363" t="s">
        <v>379</v>
      </c>
      <c r="G6" s="308"/>
      <c r="H6" s="305"/>
    </row>
    <row r="7" spans="1:9" ht="129.75" customHeight="1">
      <c r="E7" s="388" t="s">
        <v>420</v>
      </c>
      <c r="F7" s="388"/>
      <c r="G7" s="388"/>
      <c r="H7" s="388"/>
      <c r="I7" s="388"/>
    </row>
    <row r="8" spans="1:9" ht="25.5" customHeight="1">
      <c r="A8" s="389"/>
      <c r="B8" s="389"/>
      <c r="C8" s="389"/>
      <c r="D8" s="389"/>
      <c r="E8" s="389"/>
      <c r="F8" s="389"/>
      <c r="G8" s="389"/>
      <c r="H8" s="389"/>
      <c r="I8" s="389"/>
    </row>
    <row r="9" spans="1:9" ht="9" customHeight="1">
      <c r="A9" s="362"/>
      <c r="B9" s="362"/>
      <c r="C9" s="362"/>
      <c r="D9" s="362"/>
      <c r="E9" s="362"/>
      <c r="F9" s="362"/>
      <c r="G9" s="309"/>
    </row>
    <row r="10" spans="1:9" ht="41.25" customHeight="1">
      <c r="A10" s="385" t="s">
        <v>380</v>
      </c>
      <c r="B10" s="385"/>
      <c r="C10" s="385"/>
      <c r="D10" s="385"/>
      <c r="E10" s="385"/>
      <c r="F10" s="385"/>
      <c r="G10" s="385"/>
      <c r="H10" s="385"/>
      <c r="I10" s="385"/>
    </row>
    <row r="11" spans="1:9" ht="9.75" customHeight="1">
      <c r="F11" s="310"/>
      <c r="G11" s="311"/>
    </row>
    <row r="12" spans="1:9" ht="27.75" customHeight="1">
      <c r="A12" s="312" t="s">
        <v>381</v>
      </c>
      <c r="B12" s="387" t="s">
        <v>382</v>
      </c>
      <c r="C12" s="387"/>
      <c r="D12" s="387"/>
      <c r="E12" s="387"/>
      <c r="F12" s="387"/>
      <c r="G12" s="387"/>
      <c r="H12" s="387"/>
      <c r="I12" s="387"/>
    </row>
    <row r="13" spans="1:9" ht="27.75" hidden="1" customHeight="1">
      <c r="A13" s="312"/>
      <c r="B13" s="313"/>
      <c r="C13" s="313"/>
      <c r="D13" s="313"/>
      <c r="E13" s="313"/>
      <c r="F13" s="313"/>
      <c r="G13" s="313"/>
    </row>
    <row r="14" spans="1:9" ht="27.75" hidden="1" customHeight="1">
      <c r="A14" s="312" t="s">
        <v>383</v>
      </c>
      <c r="B14" s="390" t="s">
        <v>384</v>
      </c>
      <c r="C14" s="390"/>
      <c r="D14" s="390"/>
      <c r="E14" s="390"/>
      <c r="F14" s="390"/>
      <c r="G14" s="390"/>
      <c r="H14" s="390"/>
      <c r="I14" s="390"/>
    </row>
    <row r="15" spans="1:9" ht="20.399999999999999">
      <c r="A15" s="312" t="s">
        <v>385</v>
      </c>
      <c r="B15" s="314" t="s">
        <v>386</v>
      </c>
      <c r="C15" s="314"/>
      <c r="D15" s="315"/>
      <c r="E15" s="315"/>
      <c r="F15" s="315"/>
      <c r="G15" s="316"/>
      <c r="H15" s="317"/>
      <c r="I15" s="317"/>
    </row>
    <row r="16" spans="1:9" ht="21.75" customHeight="1" thickBot="1">
      <c r="A16" s="318" t="s">
        <v>387</v>
      </c>
      <c r="F16" s="310"/>
      <c r="G16" s="311"/>
    </row>
    <row r="17" spans="1:11" s="319" customFormat="1" ht="19.5" customHeight="1" thickBot="1">
      <c r="A17" s="391" t="s">
        <v>388</v>
      </c>
      <c r="B17" s="393" t="s">
        <v>389</v>
      </c>
      <c r="C17" s="394"/>
      <c r="D17" s="394"/>
      <c r="E17" s="394"/>
      <c r="F17" s="391" t="s">
        <v>390</v>
      </c>
      <c r="G17" s="395" t="s">
        <v>391</v>
      </c>
      <c r="H17" s="396"/>
      <c r="I17" s="397"/>
    </row>
    <row r="18" spans="1:11" s="319" customFormat="1" ht="35.25" customHeight="1" thickBot="1">
      <c r="A18" s="392"/>
      <c r="B18" s="320" t="s">
        <v>392</v>
      </c>
      <c r="C18" s="321" t="s">
        <v>393</v>
      </c>
      <c r="D18" s="321" t="s">
        <v>394</v>
      </c>
      <c r="E18" s="321" t="s">
        <v>395</v>
      </c>
      <c r="F18" s="392"/>
      <c r="G18" s="322" t="s">
        <v>396</v>
      </c>
      <c r="H18" s="322" t="s">
        <v>397</v>
      </c>
      <c r="I18" s="322" t="s">
        <v>398</v>
      </c>
    </row>
    <row r="19" spans="1:11" s="327" customFormat="1" ht="12.75" customHeight="1">
      <c r="A19" s="323">
        <v>1</v>
      </c>
      <c r="B19" s="324">
        <v>2</v>
      </c>
      <c r="C19" s="324">
        <v>3</v>
      </c>
      <c r="D19" s="324">
        <v>4</v>
      </c>
      <c r="E19" s="324">
        <v>5</v>
      </c>
      <c r="F19" s="324">
        <v>6</v>
      </c>
      <c r="G19" s="324">
        <v>7</v>
      </c>
      <c r="H19" s="325">
        <v>8</v>
      </c>
      <c r="I19" s="326">
        <v>9</v>
      </c>
    </row>
    <row r="20" spans="1:11" s="327" customFormat="1" ht="24.75" customHeight="1">
      <c r="A20" s="404" t="s">
        <v>399</v>
      </c>
      <c r="B20" s="405"/>
      <c r="C20" s="405"/>
      <c r="D20" s="405"/>
      <c r="E20" s="405"/>
      <c r="F20" s="405"/>
      <c r="G20" s="328">
        <f>G22+G93+G81</f>
        <v>13004387.470000001</v>
      </c>
      <c r="H20" s="328">
        <f>H22+H93+H81+H21</f>
        <v>4524172</v>
      </c>
      <c r="I20" s="328">
        <f>I22+I93+I81+I21</f>
        <v>4980736</v>
      </c>
    </row>
    <row r="21" spans="1:11" s="327" customFormat="1" ht="24.75" customHeight="1">
      <c r="A21" s="329" t="s">
        <v>400</v>
      </c>
      <c r="B21" s="361"/>
      <c r="C21" s="361"/>
      <c r="D21" s="361"/>
      <c r="E21" s="361"/>
      <c r="F21" s="361"/>
      <c r="G21" s="328"/>
      <c r="H21" s="330">
        <v>102008</v>
      </c>
      <c r="I21" s="330">
        <v>226064</v>
      </c>
    </row>
    <row r="22" spans="1:11" s="319" customFormat="1" ht="24.75" customHeight="1">
      <c r="A22" s="406" t="s">
        <v>382</v>
      </c>
      <c r="B22" s="407"/>
      <c r="C22" s="407"/>
      <c r="D22" s="407"/>
      <c r="E22" s="407"/>
      <c r="F22" s="407"/>
      <c r="G22" s="328">
        <f>SUM(G23:G80)</f>
        <v>13004387.470000001</v>
      </c>
      <c r="H22" s="328">
        <f>SUM(H23:H80)</f>
        <v>4422164</v>
      </c>
      <c r="I22" s="328">
        <f>SUM(I23:I80)</f>
        <v>4754672</v>
      </c>
    </row>
    <row r="23" spans="1:11" ht="15.75" customHeight="1">
      <c r="A23" s="331" t="s">
        <v>382</v>
      </c>
      <c r="B23" s="332">
        <v>1</v>
      </c>
      <c r="C23" s="333">
        <v>102</v>
      </c>
      <c r="D23" s="334" t="s">
        <v>22</v>
      </c>
      <c r="E23" s="332">
        <v>121</v>
      </c>
      <c r="F23" s="335" t="s">
        <v>401</v>
      </c>
      <c r="G23" s="336">
        <v>547990</v>
      </c>
      <c r="H23" s="336">
        <v>547992</v>
      </c>
      <c r="I23" s="336">
        <v>547992</v>
      </c>
      <c r="K23" s="367"/>
    </row>
    <row r="24" spans="1:11" ht="15.75" customHeight="1">
      <c r="A24" s="331" t="s">
        <v>382</v>
      </c>
      <c r="B24" s="332">
        <v>1</v>
      </c>
      <c r="C24" s="333">
        <v>102</v>
      </c>
      <c r="D24" s="334" t="s">
        <v>22</v>
      </c>
      <c r="E24" s="332">
        <v>129</v>
      </c>
      <c r="F24" s="335" t="s">
        <v>401</v>
      </c>
      <c r="G24" s="337">
        <v>165493</v>
      </c>
      <c r="H24" s="337">
        <v>165493</v>
      </c>
      <c r="I24" s="337">
        <v>165493</v>
      </c>
      <c r="K24" s="367"/>
    </row>
    <row r="25" spans="1:11" ht="15.75" customHeight="1">
      <c r="A25" s="331" t="s">
        <v>382</v>
      </c>
      <c r="B25" s="332">
        <v>1</v>
      </c>
      <c r="C25" s="333">
        <v>104</v>
      </c>
      <c r="D25" s="334" t="s">
        <v>31</v>
      </c>
      <c r="E25" s="332">
        <v>121</v>
      </c>
      <c r="F25" s="335" t="s">
        <v>401</v>
      </c>
      <c r="G25" s="338">
        <v>1319623</v>
      </c>
      <c r="H25" s="338">
        <v>1099082</v>
      </c>
      <c r="I25" s="338">
        <v>1027440</v>
      </c>
      <c r="J25" s="306"/>
    </row>
    <row r="26" spans="1:11" ht="15.75" customHeight="1">
      <c r="A26" s="331" t="s">
        <v>382</v>
      </c>
      <c r="B26" s="332">
        <v>1</v>
      </c>
      <c r="C26" s="333">
        <v>104</v>
      </c>
      <c r="D26" s="334" t="s">
        <v>31</v>
      </c>
      <c r="E26" s="332">
        <v>129</v>
      </c>
      <c r="F26" s="335" t="s">
        <v>401</v>
      </c>
      <c r="G26" s="337">
        <v>398526</v>
      </c>
      <c r="H26" s="337">
        <v>331923</v>
      </c>
      <c r="I26" s="337">
        <v>310287</v>
      </c>
    </row>
    <row r="27" spans="1:11" ht="15.75" customHeight="1">
      <c r="A27" s="331" t="s">
        <v>382</v>
      </c>
      <c r="B27" s="332">
        <v>1</v>
      </c>
      <c r="C27" s="333">
        <v>104</v>
      </c>
      <c r="D27" s="334" t="s">
        <v>31</v>
      </c>
      <c r="E27" s="332">
        <v>244</v>
      </c>
      <c r="F27" s="335" t="s">
        <v>401</v>
      </c>
      <c r="G27" s="337">
        <v>1589654</v>
      </c>
      <c r="H27" s="337">
        <v>15000</v>
      </c>
      <c r="I27" s="337">
        <v>15000</v>
      </c>
      <c r="K27" s="306"/>
    </row>
    <row r="28" spans="1:11" ht="15.75" customHeight="1">
      <c r="A28" s="331" t="s">
        <v>382</v>
      </c>
      <c r="B28" s="332">
        <v>1</v>
      </c>
      <c r="C28" s="333">
        <v>104</v>
      </c>
      <c r="D28" s="334" t="s">
        <v>31</v>
      </c>
      <c r="E28" s="332">
        <v>247</v>
      </c>
      <c r="F28" s="335" t="s">
        <v>401</v>
      </c>
      <c r="G28" s="337">
        <v>0</v>
      </c>
      <c r="H28" s="337">
        <v>0</v>
      </c>
      <c r="I28" s="337">
        <v>0</v>
      </c>
      <c r="K28" s="306"/>
    </row>
    <row r="29" spans="1:11" ht="16.5" customHeight="1">
      <c r="A29" s="331" t="s">
        <v>382</v>
      </c>
      <c r="B29" s="332">
        <v>1</v>
      </c>
      <c r="C29" s="333">
        <v>104</v>
      </c>
      <c r="D29" s="334" t="s">
        <v>31</v>
      </c>
      <c r="E29" s="332">
        <v>851</v>
      </c>
      <c r="F29" s="335" t="s">
        <v>401</v>
      </c>
      <c r="G29" s="339">
        <v>125500</v>
      </c>
      <c r="H29" s="337">
        <v>125500</v>
      </c>
      <c r="I29" s="337">
        <v>125500</v>
      </c>
      <c r="K29" s="306"/>
    </row>
    <row r="30" spans="1:11" ht="16.5" customHeight="1">
      <c r="A30" s="331" t="s">
        <v>382</v>
      </c>
      <c r="B30" s="332">
        <v>1</v>
      </c>
      <c r="C30" s="333">
        <v>104</v>
      </c>
      <c r="D30" s="334" t="s">
        <v>31</v>
      </c>
      <c r="E30" s="332">
        <v>852</v>
      </c>
      <c r="F30" s="335" t="s">
        <v>401</v>
      </c>
      <c r="G30" s="337">
        <v>4500</v>
      </c>
      <c r="H30" s="337">
        <v>4500</v>
      </c>
      <c r="I30" s="337">
        <v>4500</v>
      </c>
    </row>
    <row r="31" spans="1:11" ht="16.5" hidden="1" customHeight="1">
      <c r="A31" s="331" t="s">
        <v>382</v>
      </c>
      <c r="B31" s="332">
        <v>1</v>
      </c>
      <c r="C31" s="333">
        <v>104</v>
      </c>
      <c r="D31" s="334" t="s">
        <v>31</v>
      </c>
      <c r="E31" s="332">
        <v>853</v>
      </c>
      <c r="F31" s="335" t="s">
        <v>401</v>
      </c>
      <c r="G31" s="337">
        <v>0</v>
      </c>
      <c r="H31" s="337"/>
      <c r="I31" s="337"/>
    </row>
    <row r="32" spans="1:11" ht="16.5" hidden="1" customHeight="1">
      <c r="A32" s="331" t="s">
        <v>382</v>
      </c>
      <c r="B32" s="332">
        <v>1</v>
      </c>
      <c r="C32" s="333">
        <v>107</v>
      </c>
      <c r="D32" s="334" t="s">
        <v>402</v>
      </c>
      <c r="E32" s="332">
        <v>880</v>
      </c>
      <c r="F32" s="335" t="s">
        <v>401</v>
      </c>
      <c r="G32" s="337"/>
      <c r="H32" s="337"/>
      <c r="I32" s="337"/>
    </row>
    <row r="33" spans="1:11" ht="16.5" customHeight="1">
      <c r="A33" s="331" t="s">
        <v>382</v>
      </c>
      <c r="B33" s="332">
        <v>1</v>
      </c>
      <c r="C33" s="333">
        <v>107</v>
      </c>
      <c r="D33" s="334" t="s">
        <v>54</v>
      </c>
      <c r="E33" s="332">
        <v>880</v>
      </c>
      <c r="F33" s="335" t="s">
        <v>401</v>
      </c>
      <c r="G33" s="337">
        <v>0</v>
      </c>
      <c r="H33" s="337">
        <v>0</v>
      </c>
      <c r="I33" s="337">
        <v>0</v>
      </c>
    </row>
    <row r="34" spans="1:11" ht="16.5" customHeight="1">
      <c r="A34" s="331" t="s">
        <v>382</v>
      </c>
      <c r="B34" s="332">
        <v>1</v>
      </c>
      <c r="C34" s="333">
        <v>111</v>
      </c>
      <c r="D34" s="334" t="s">
        <v>403</v>
      </c>
      <c r="E34" s="332">
        <v>870</v>
      </c>
      <c r="F34" s="335" t="s">
        <v>401</v>
      </c>
      <c r="G34" s="337">
        <v>10000</v>
      </c>
      <c r="H34" s="337">
        <v>1000</v>
      </c>
      <c r="I34" s="337">
        <v>1000</v>
      </c>
    </row>
    <row r="35" spans="1:11" ht="16.5" customHeight="1">
      <c r="A35" s="331" t="s">
        <v>382</v>
      </c>
      <c r="B35" s="332">
        <v>1</v>
      </c>
      <c r="C35" s="333">
        <v>113</v>
      </c>
      <c r="D35" s="334" t="s">
        <v>69</v>
      </c>
      <c r="E35" s="332">
        <v>244</v>
      </c>
      <c r="F35" s="335" t="s">
        <v>401</v>
      </c>
      <c r="G35" s="337">
        <v>501540</v>
      </c>
      <c r="H35" s="337">
        <v>8500</v>
      </c>
      <c r="I35" s="337">
        <v>8500</v>
      </c>
    </row>
    <row r="36" spans="1:11" ht="16.5" customHeight="1">
      <c r="A36" s="331" t="s">
        <v>382</v>
      </c>
      <c r="B36" s="332">
        <v>1</v>
      </c>
      <c r="C36" s="333">
        <v>113</v>
      </c>
      <c r="D36" s="334" t="s">
        <v>71</v>
      </c>
      <c r="E36" s="332">
        <v>540</v>
      </c>
      <c r="F36" s="335" t="s">
        <v>401</v>
      </c>
      <c r="G36" s="337">
        <v>0</v>
      </c>
      <c r="H36" s="337">
        <v>0</v>
      </c>
      <c r="I36" s="337">
        <v>0</v>
      </c>
    </row>
    <row r="37" spans="1:11" ht="16.5" customHeight="1">
      <c r="A37" s="331" t="s">
        <v>382</v>
      </c>
      <c r="B37" s="332">
        <v>1</v>
      </c>
      <c r="C37" s="333">
        <v>113</v>
      </c>
      <c r="D37" s="334" t="s">
        <v>404</v>
      </c>
      <c r="E37" s="332">
        <v>540</v>
      </c>
      <c r="F37" s="335" t="s">
        <v>401</v>
      </c>
      <c r="G37" s="369">
        <v>9491</v>
      </c>
      <c r="H37" s="337">
        <v>0</v>
      </c>
      <c r="I37" s="337">
        <v>0</v>
      </c>
    </row>
    <row r="38" spans="1:11" ht="16.5" customHeight="1">
      <c r="A38" s="331" t="s">
        <v>382</v>
      </c>
      <c r="B38" s="332">
        <v>1</v>
      </c>
      <c r="C38" s="333">
        <v>113</v>
      </c>
      <c r="D38" s="334" t="s">
        <v>77</v>
      </c>
      <c r="E38" s="332">
        <v>244</v>
      </c>
      <c r="F38" s="335" t="s">
        <v>401</v>
      </c>
      <c r="G38" s="304">
        <v>230000</v>
      </c>
      <c r="H38" s="337">
        <v>3000</v>
      </c>
      <c r="I38" s="337">
        <v>3000</v>
      </c>
    </row>
    <row r="39" spans="1:11" ht="16.5" customHeight="1">
      <c r="A39" s="331" t="s">
        <v>382</v>
      </c>
      <c r="B39" s="332">
        <v>1</v>
      </c>
      <c r="C39" s="333">
        <v>113</v>
      </c>
      <c r="D39" s="334" t="s">
        <v>77</v>
      </c>
      <c r="E39" s="332">
        <v>247</v>
      </c>
      <c r="F39" s="335" t="s">
        <v>401</v>
      </c>
      <c r="G39" s="340"/>
      <c r="H39" s="337"/>
      <c r="I39" s="337"/>
    </row>
    <row r="40" spans="1:11" ht="16.5" customHeight="1">
      <c r="A40" s="331" t="s">
        <v>382</v>
      </c>
      <c r="B40" s="332">
        <v>1</v>
      </c>
      <c r="C40" s="333">
        <v>113</v>
      </c>
      <c r="D40" s="334" t="s">
        <v>77</v>
      </c>
      <c r="E40" s="332">
        <v>851</v>
      </c>
      <c r="F40" s="335" t="s">
        <v>401</v>
      </c>
      <c r="G40" s="337">
        <v>410000</v>
      </c>
      <c r="H40" s="337">
        <v>346000</v>
      </c>
      <c r="I40" s="337">
        <v>346000</v>
      </c>
      <c r="J40" s="306"/>
    </row>
    <row r="41" spans="1:11" ht="16.5" customHeight="1">
      <c r="A41" s="331" t="s">
        <v>382</v>
      </c>
      <c r="B41" s="332">
        <v>1</v>
      </c>
      <c r="C41" s="333">
        <v>113</v>
      </c>
      <c r="D41" s="334" t="s">
        <v>77</v>
      </c>
      <c r="E41" s="332">
        <v>853</v>
      </c>
      <c r="F41" s="335" t="s">
        <v>401</v>
      </c>
      <c r="G41" s="337">
        <v>15000</v>
      </c>
      <c r="H41" s="337">
        <v>15000</v>
      </c>
      <c r="I41" s="337">
        <v>15000</v>
      </c>
    </row>
    <row r="42" spans="1:11" ht="16.5" customHeight="1">
      <c r="A42" s="331" t="s">
        <v>382</v>
      </c>
      <c r="B42" s="332">
        <v>1</v>
      </c>
      <c r="C42" s="333">
        <v>113</v>
      </c>
      <c r="D42" s="334" t="s">
        <v>77</v>
      </c>
      <c r="E42" s="332">
        <v>870</v>
      </c>
      <c r="F42" s="335" t="s">
        <v>401</v>
      </c>
      <c r="G42" s="369">
        <v>4710517.41</v>
      </c>
      <c r="H42" s="337">
        <v>0</v>
      </c>
      <c r="I42" s="337">
        <v>0</v>
      </c>
    </row>
    <row r="43" spans="1:11" ht="16.5" customHeight="1">
      <c r="A43" s="331" t="s">
        <v>382</v>
      </c>
      <c r="B43" s="332">
        <v>1</v>
      </c>
      <c r="C43" s="333">
        <v>113</v>
      </c>
      <c r="D43" s="334" t="s">
        <v>84</v>
      </c>
      <c r="E43" s="332">
        <v>244</v>
      </c>
      <c r="F43" s="335" t="s">
        <v>401</v>
      </c>
      <c r="G43" s="340">
        <v>115000</v>
      </c>
      <c r="H43" s="337">
        <v>1000</v>
      </c>
      <c r="I43" s="337">
        <v>1000</v>
      </c>
    </row>
    <row r="44" spans="1:11" ht="16.5" customHeight="1">
      <c r="A44" s="331" t="s">
        <v>382</v>
      </c>
      <c r="B44" s="341">
        <v>1</v>
      </c>
      <c r="C44" s="342">
        <v>203</v>
      </c>
      <c r="D44" s="343" t="s">
        <v>91</v>
      </c>
      <c r="E44" s="341">
        <v>121</v>
      </c>
      <c r="F44" s="335" t="s">
        <v>401</v>
      </c>
      <c r="G44" s="337">
        <v>276560</v>
      </c>
      <c r="H44" s="337">
        <v>340894</v>
      </c>
      <c r="I44" s="337">
        <v>352883</v>
      </c>
      <c r="K44" s="306"/>
    </row>
    <row r="45" spans="1:11" ht="16.5" customHeight="1">
      <c r="A45" s="331" t="s">
        <v>382</v>
      </c>
      <c r="B45" s="341">
        <v>1</v>
      </c>
      <c r="C45" s="342">
        <v>203</v>
      </c>
      <c r="D45" s="343" t="s">
        <v>91</v>
      </c>
      <c r="E45" s="341">
        <v>129</v>
      </c>
      <c r="F45" s="335" t="s">
        <v>401</v>
      </c>
      <c r="G45" s="337">
        <v>94303</v>
      </c>
      <c r="H45" s="337">
        <v>102950</v>
      </c>
      <c r="I45" s="337">
        <v>106571</v>
      </c>
    </row>
    <row r="46" spans="1:11" ht="16.5" customHeight="1">
      <c r="A46" s="331" t="s">
        <v>382</v>
      </c>
      <c r="B46" s="341">
        <v>1</v>
      </c>
      <c r="C46" s="342">
        <v>203</v>
      </c>
      <c r="D46" s="343" t="s">
        <v>91</v>
      </c>
      <c r="E46" s="341">
        <v>244</v>
      </c>
      <c r="F46" s="335" t="s">
        <v>401</v>
      </c>
      <c r="G46" s="337">
        <v>35701</v>
      </c>
      <c r="H46" s="337">
        <v>0</v>
      </c>
      <c r="I46" s="337">
        <v>0</v>
      </c>
    </row>
    <row r="47" spans="1:11" ht="16.5" customHeight="1">
      <c r="A47" s="331" t="s">
        <v>382</v>
      </c>
      <c r="B47" s="341">
        <v>1</v>
      </c>
      <c r="C47" s="342">
        <v>309</v>
      </c>
      <c r="D47" s="343" t="s">
        <v>103</v>
      </c>
      <c r="E47" s="341">
        <v>244</v>
      </c>
      <c r="F47" s="335" t="s">
        <v>401</v>
      </c>
      <c r="G47" s="337">
        <v>36000</v>
      </c>
      <c r="H47" s="337">
        <v>2000</v>
      </c>
      <c r="I47" s="337">
        <v>2000</v>
      </c>
    </row>
    <row r="48" spans="1:11" ht="16.5" customHeight="1">
      <c r="A48" s="331" t="s">
        <v>382</v>
      </c>
      <c r="B48" s="341">
        <v>1</v>
      </c>
      <c r="C48" s="342">
        <v>310</v>
      </c>
      <c r="D48" s="343" t="s">
        <v>111</v>
      </c>
      <c r="E48" s="341">
        <v>244</v>
      </c>
      <c r="F48" s="335" t="s">
        <v>401</v>
      </c>
      <c r="G48" s="337">
        <v>2500</v>
      </c>
      <c r="H48" s="337">
        <v>1000</v>
      </c>
      <c r="I48" s="337">
        <v>1000</v>
      </c>
    </row>
    <row r="49" spans="1:11" ht="16.5" customHeight="1">
      <c r="A49" s="331" t="s">
        <v>382</v>
      </c>
      <c r="B49" s="341">
        <v>1</v>
      </c>
      <c r="C49" s="342">
        <v>314</v>
      </c>
      <c r="D49" s="343" t="s">
        <v>119</v>
      </c>
      <c r="E49" s="341">
        <v>244</v>
      </c>
      <c r="F49" s="335" t="s">
        <v>401</v>
      </c>
      <c r="G49" s="337">
        <v>1000</v>
      </c>
      <c r="H49" s="337">
        <v>1000</v>
      </c>
      <c r="I49" s="337">
        <v>1000</v>
      </c>
    </row>
    <row r="50" spans="1:11" ht="16.5" customHeight="1">
      <c r="A50" s="331" t="s">
        <v>382</v>
      </c>
      <c r="B50" s="341">
        <v>1</v>
      </c>
      <c r="C50" s="342">
        <v>314</v>
      </c>
      <c r="D50" s="343" t="s">
        <v>119</v>
      </c>
      <c r="E50" s="341">
        <v>360</v>
      </c>
      <c r="F50" s="335" t="s">
        <v>401</v>
      </c>
      <c r="G50" s="337">
        <v>0</v>
      </c>
      <c r="H50" s="337">
        <v>0</v>
      </c>
      <c r="I50" s="337">
        <v>0</v>
      </c>
    </row>
    <row r="51" spans="1:11" ht="16.5" customHeight="1">
      <c r="A51" s="331" t="s">
        <v>382</v>
      </c>
      <c r="B51" s="341">
        <v>1</v>
      </c>
      <c r="C51" s="342">
        <v>314</v>
      </c>
      <c r="D51" s="343" t="s">
        <v>338</v>
      </c>
      <c r="E51" s="341">
        <v>360</v>
      </c>
      <c r="F51" s="335" t="s">
        <v>401</v>
      </c>
      <c r="G51" s="337">
        <v>0</v>
      </c>
      <c r="H51" s="337">
        <v>0</v>
      </c>
      <c r="I51" s="337">
        <v>0</v>
      </c>
    </row>
    <row r="52" spans="1:11" ht="17.25" customHeight="1">
      <c r="A52" s="331" t="s">
        <v>382</v>
      </c>
      <c r="B52" s="341">
        <v>1</v>
      </c>
      <c r="C52" s="342">
        <v>314</v>
      </c>
      <c r="D52" s="343" t="s">
        <v>340</v>
      </c>
      <c r="E52" s="341">
        <v>360</v>
      </c>
      <c r="F52" s="335" t="s">
        <v>401</v>
      </c>
      <c r="G52" s="337">
        <v>0</v>
      </c>
      <c r="H52" s="337">
        <v>0</v>
      </c>
      <c r="I52" s="337">
        <v>0</v>
      </c>
      <c r="J52" s="306"/>
      <c r="K52" s="306"/>
    </row>
    <row r="53" spans="1:11" ht="17.25" customHeight="1">
      <c r="A53" s="331" t="s">
        <v>382</v>
      </c>
      <c r="B53" s="341">
        <v>1</v>
      </c>
      <c r="C53" s="342">
        <v>409</v>
      </c>
      <c r="D53" s="364" t="s">
        <v>421</v>
      </c>
      <c r="E53" s="341">
        <v>244</v>
      </c>
      <c r="F53" s="335" t="s">
        <v>401</v>
      </c>
      <c r="G53" s="337">
        <v>2325559.06</v>
      </c>
      <c r="H53" s="337">
        <v>1305330</v>
      </c>
      <c r="I53" s="337">
        <v>1715506</v>
      </c>
      <c r="J53" s="306"/>
      <c r="K53" s="306"/>
    </row>
    <row r="54" spans="1:11" ht="16.5" hidden="1" customHeight="1">
      <c r="A54" s="331" t="s">
        <v>382</v>
      </c>
      <c r="B54" s="341">
        <v>1</v>
      </c>
      <c r="C54" s="342">
        <v>409</v>
      </c>
      <c r="D54" s="343" t="s">
        <v>128</v>
      </c>
      <c r="E54" s="341">
        <v>244</v>
      </c>
      <c r="F54" s="335" t="s">
        <v>401</v>
      </c>
      <c r="G54" s="337"/>
      <c r="H54" s="337"/>
      <c r="I54" s="337"/>
      <c r="J54" s="306"/>
      <c r="K54" s="306"/>
    </row>
    <row r="55" spans="1:11" ht="16.5" hidden="1" customHeight="1">
      <c r="A55" s="331" t="s">
        <v>382</v>
      </c>
      <c r="B55" s="341">
        <v>1</v>
      </c>
      <c r="C55" s="342">
        <v>409</v>
      </c>
      <c r="D55" s="343" t="s">
        <v>132</v>
      </c>
      <c r="E55" s="341">
        <v>244</v>
      </c>
      <c r="F55" s="335" t="s">
        <v>401</v>
      </c>
      <c r="G55" s="337"/>
      <c r="H55" s="337"/>
      <c r="I55" s="337"/>
      <c r="J55" s="306"/>
      <c r="K55" s="306"/>
    </row>
    <row r="56" spans="1:11" ht="16.5" customHeight="1">
      <c r="A56" s="331" t="s">
        <v>382</v>
      </c>
      <c r="B56" s="341">
        <v>1</v>
      </c>
      <c r="C56" s="342">
        <v>412</v>
      </c>
      <c r="D56" s="343" t="s">
        <v>163</v>
      </c>
      <c r="E56" s="341">
        <v>244</v>
      </c>
      <c r="F56" s="335" t="s">
        <v>401</v>
      </c>
      <c r="G56" s="337">
        <v>1000</v>
      </c>
      <c r="H56" s="337">
        <v>1000</v>
      </c>
      <c r="I56" s="337">
        <v>1000</v>
      </c>
      <c r="J56" s="306"/>
      <c r="K56" s="306"/>
    </row>
    <row r="57" spans="1:11" ht="16.5" hidden="1" customHeight="1">
      <c r="A57" s="331" t="s">
        <v>382</v>
      </c>
      <c r="B57" s="341">
        <v>1</v>
      </c>
      <c r="C57" s="342">
        <v>412</v>
      </c>
      <c r="D57" s="343" t="s">
        <v>405</v>
      </c>
      <c r="E57" s="341">
        <v>244</v>
      </c>
      <c r="F57" s="335" t="s">
        <v>401</v>
      </c>
      <c r="G57" s="337"/>
      <c r="H57" s="337"/>
      <c r="I57" s="337"/>
      <c r="J57" s="306"/>
      <c r="K57" s="306"/>
    </row>
    <row r="58" spans="1:11" ht="16.5" hidden="1" customHeight="1">
      <c r="A58" s="331" t="s">
        <v>382</v>
      </c>
      <c r="B58" s="341">
        <v>1</v>
      </c>
      <c r="C58" s="342">
        <v>412</v>
      </c>
      <c r="D58" s="343" t="s">
        <v>406</v>
      </c>
      <c r="E58" s="341">
        <v>244</v>
      </c>
      <c r="F58" s="335" t="s">
        <v>401</v>
      </c>
      <c r="G58" s="337"/>
      <c r="H58" s="337"/>
      <c r="I58" s="337"/>
      <c r="J58" s="306"/>
      <c r="K58" s="306"/>
    </row>
    <row r="59" spans="1:11" ht="16.5" customHeight="1">
      <c r="A59" s="331" t="s">
        <v>382</v>
      </c>
      <c r="B59" s="341">
        <v>1</v>
      </c>
      <c r="C59" s="342">
        <v>412</v>
      </c>
      <c r="D59" s="343" t="s">
        <v>407</v>
      </c>
      <c r="E59" s="341">
        <v>244</v>
      </c>
      <c r="F59" s="335" t="s">
        <v>401</v>
      </c>
      <c r="G59" s="337">
        <v>7000</v>
      </c>
      <c r="H59" s="337">
        <v>2000</v>
      </c>
      <c r="I59" s="337">
        <v>2000</v>
      </c>
      <c r="J59" s="306"/>
      <c r="K59" s="306"/>
    </row>
    <row r="60" spans="1:11" ht="16.5" hidden="1" customHeight="1">
      <c r="A60" s="331" t="s">
        <v>382</v>
      </c>
      <c r="B60" s="332">
        <v>1</v>
      </c>
      <c r="C60" s="333">
        <v>412</v>
      </c>
      <c r="D60" s="334" t="s">
        <v>170</v>
      </c>
      <c r="E60" s="332">
        <v>244</v>
      </c>
      <c r="F60" s="335" t="s">
        <v>401</v>
      </c>
      <c r="G60" s="337"/>
      <c r="H60" s="337"/>
      <c r="I60" s="337"/>
      <c r="J60" s="306"/>
      <c r="K60" s="306"/>
    </row>
    <row r="61" spans="1:11" ht="16.5" hidden="1" customHeight="1">
      <c r="A61" s="331" t="s">
        <v>382</v>
      </c>
      <c r="B61" s="332">
        <v>1</v>
      </c>
      <c r="C61" s="333">
        <v>412</v>
      </c>
      <c r="D61" s="334" t="s">
        <v>172</v>
      </c>
      <c r="E61" s="332">
        <v>244</v>
      </c>
      <c r="F61" s="335" t="s">
        <v>401</v>
      </c>
      <c r="G61" s="344"/>
      <c r="H61" s="337"/>
      <c r="I61" s="337"/>
      <c r="K61" s="306"/>
    </row>
    <row r="62" spans="1:11" ht="16.5" customHeight="1">
      <c r="A62" s="331" t="s">
        <v>382</v>
      </c>
      <c r="B62" s="341">
        <v>1</v>
      </c>
      <c r="C62" s="342">
        <v>501</v>
      </c>
      <c r="D62" s="343" t="s">
        <v>408</v>
      </c>
      <c r="E62" s="341">
        <v>244</v>
      </c>
      <c r="F62" s="335" t="s">
        <v>401</v>
      </c>
      <c r="G62" s="337">
        <v>1000</v>
      </c>
      <c r="H62" s="337">
        <v>1000</v>
      </c>
      <c r="I62" s="337">
        <v>1000</v>
      </c>
      <c r="J62" s="306"/>
      <c r="K62" s="306"/>
    </row>
    <row r="63" spans="1:11" ht="16.5" hidden="1" customHeight="1">
      <c r="A63" s="331" t="s">
        <v>382</v>
      </c>
      <c r="B63" s="341">
        <v>1</v>
      </c>
      <c r="C63" s="342">
        <v>501</v>
      </c>
      <c r="D63" s="343" t="s">
        <v>344</v>
      </c>
      <c r="E63" s="341">
        <v>412</v>
      </c>
      <c r="F63" s="335" t="s">
        <v>401</v>
      </c>
      <c r="G63" s="337"/>
      <c r="H63" s="337"/>
      <c r="I63" s="337"/>
    </row>
    <row r="64" spans="1:11" ht="16.5" hidden="1" customHeight="1">
      <c r="A64" s="331" t="s">
        <v>382</v>
      </c>
      <c r="B64" s="341">
        <v>1</v>
      </c>
      <c r="C64" s="342">
        <v>501</v>
      </c>
      <c r="D64" s="343" t="s">
        <v>346</v>
      </c>
      <c r="E64" s="341">
        <v>412</v>
      </c>
      <c r="F64" s="335" t="s">
        <v>401</v>
      </c>
      <c r="G64" s="337"/>
      <c r="H64" s="337"/>
      <c r="I64" s="337"/>
    </row>
    <row r="65" spans="1:9" ht="16.5" customHeight="1">
      <c r="A65" s="331" t="s">
        <v>382</v>
      </c>
      <c r="B65" s="341">
        <v>1</v>
      </c>
      <c r="C65" s="342">
        <v>502</v>
      </c>
      <c r="D65" s="343" t="s">
        <v>208</v>
      </c>
      <c r="E65" s="341">
        <v>247</v>
      </c>
      <c r="F65" s="335" t="s">
        <v>401</v>
      </c>
      <c r="G65" s="337">
        <v>0</v>
      </c>
      <c r="H65" s="337">
        <v>0</v>
      </c>
      <c r="I65" s="337">
        <v>0</v>
      </c>
    </row>
    <row r="66" spans="1:9" ht="16.5" customHeight="1">
      <c r="A66" s="331" t="s">
        <v>382</v>
      </c>
      <c r="B66" s="341">
        <v>1</v>
      </c>
      <c r="C66" s="342">
        <v>502</v>
      </c>
      <c r="D66" s="343" t="s">
        <v>208</v>
      </c>
      <c r="E66" s="341">
        <v>244</v>
      </c>
      <c r="F66" s="335" t="s">
        <v>401</v>
      </c>
      <c r="G66" s="337">
        <v>1600</v>
      </c>
      <c r="H66" s="337">
        <v>1000</v>
      </c>
      <c r="I66" s="337">
        <v>1000</v>
      </c>
    </row>
    <row r="67" spans="1:9" ht="16.5" customHeight="1">
      <c r="A67" s="331" t="s">
        <v>382</v>
      </c>
      <c r="B67" s="341">
        <v>1</v>
      </c>
      <c r="C67" s="342">
        <v>502</v>
      </c>
      <c r="D67" s="343" t="s">
        <v>208</v>
      </c>
      <c r="E67" s="341">
        <v>851</v>
      </c>
      <c r="F67" s="335" t="s">
        <v>401</v>
      </c>
      <c r="G67" s="337">
        <v>0</v>
      </c>
      <c r="H67" s="337">
        <v>0</v>
      </c>
      <c r="I67" s="337">
        <v>0</v>
      </c>
    </row>
    <row r="68" spans="1:9" ht="16.5" customHeight="1">
      <c r="A68" s="331" t="s">
        <v>382</v>
      </c>
      <c r="B68" s="341">
        <v>1</v>
      </c>
      <c r="C68" s="342">
        <v>502</v>
      </c>
      <c r="D68" s="343" t="s">
        <v>409</v>
      </c>
      <c r="E68" s="341">
        <v>244</v>
      </c>
      <c r="F68" s="335" t="s">
        <v>401</v>
      </c>
      <c r="G68" s="337">
        <v>0</v>
      </c>
      <c r="H68" s="337">
        <v>0</v>
      </c>
      <c r="I68" s="337">
        <v>0</v>
      </c>
    </row>
    <row r="69" spans="1:9" ht="16.5" hidden="1" customHeight="1">
      <c r="A69" s="331" t="s">
        <v>382</v>
      </c>
      <c r="B69" s="341">
        <v>1</v>
      </c>
      <c r="C69" s="342">
        <v>503</v>
      </c>
      <c r="D69" s="343" t="s">
        <v>358</v>
      </c>
      <c r="E69" s="341">
        <v>244</v>
      </c>
      <c r="F69" s="335" t="s">
        <v>401</v>
      </c>
      <c r="G69" s="337"/>
      <c r="H69" s="337"/>
      <c r="I69" s="337"/>
    </row>
    <row r="70" spans="1:9" ht="16.5" hidden="1" customHeight="1">
      <c r="A70" s="331" t="s">
        <v>382</v>
      </c>
      <c r="B70" s="341">
        <v>1</v>
      </c>
      <c r="C70" s="342">
        <v>503</v>
      </c>
      <c r="D70" s="343" t="s">
        <v>232</v>
      </c>
      <c r="E70" s="341">
        <v>853</v>
      </c>
      <c r="F70" s="335" t="s">
        <v>401</v>
      </c>
      <c r="G70" s="337"/>
      <c r="H70" s="337"/>
      <c r="I70" s="337"/>
    </row>
    <row r="71" spans="1:9" ht="16.5" customHeight="1">
      <c r="A71" s="331" t="s">
        <v>382</v>
      </c>
      <c r="B71" s="341">
        <v>1</v>
      </c>
      <c r="C71" s="342">
        <v>502</v>
      </c>
      <c r="D71" s="343" t="s">
        <v>331</v>
      </c>
      <c r="E71" s="341">
        <v>244</v>
      </c>
      <c r="F71" s="335" t="s">
        <v>401</v>
      </c>
      <c r="G71" s="337">
        <v>0</v>
      </c>
      <c r="H71" s="337">
        <v>0</v>
      </c>
      <c r="I71" s="337">
        <v>0</v>
      </c>
    </row>
    <row r="72" spans="1:9" ht="16.5" customHeight="1">
      <c r="A72" s="331" t="s">
        <v>382</v>
      </c>
      <c r="B72" s="341">
        <v>1</v>
      </c>
      <c r="C72" s="342">
        <v>503</v>
      </c>
      <c r="D72" s="343" t="s">
        <v>232</v>
      </c>
      <c r="E72" s="341">
        <v>247</v>
      </c>
      <c r="F72" s="335" t="s">
        <v>401</v>
      </c>
      <c r="G72" s="337">
        <v>0</v>
      </c>
      <c r="H72" s="337">
        <v>0</v>
      </c>
      <c r="I72" s="337">
        <v>0</v>
      </c>
    </row>
    <row r="73" spans="1:9" ht="16.5" customHeight="1">
      <c r="A73" s="331" t="s">
        <v>382</v>
      </c>
      <c r="B73" s="341">
        <v>1</v>
      </c>
      <c r="C73" s="342">
        <v>503</v>
      </c>
      <c r="D73" s="343" t="s">
        <v>232</v>
      </c>
      <c r="E73" s="341">
        <v>244</v>
      </c>
      <c r="F73" s="335" t="s">
        <v>401</v>
      </c>
      <c r="G73" s="337">
        <v>24880</v>
      </c>
      <c r="H73" s="337">
        <v>0</v>
      </c>
      <c r="I73" s="337">
        <v>0</v>
      </c>
    </row>
    <row r="74" spans="1:9" ht="16.5" customHeight="1">
      <c r="A74" s="331" t="s">
        <v>382</v>
      </c>
      <c r="B74" s="341">
        <v>1</v>
      </c>
      <c r="C74" s="342">
        <v>503</v>
      </c>
      <c r="D74" s="343" t="s">
        <v>240</v>
      </c>
      <c r="E74" s="341">
        <v>244</v>
      </c>
      <c r="F74" s="335" t="s">
        <v>401</v>
      </c>
      <c r="G74" s="337">
        <v>43450</v>
      </c>
      <c r="H74" s="337">
        <v>0</v>
      </c>
      <c r="I74" s="337">
        <v>0</v>
      </c>
    </row>
    <row r="75" spans="1:9" ht="16.5" hidden="1" customHeight="1">
      <c r="A75" s="331" t="s">
        <v>382</v>
      </c>
      <c r="B75" s="341">
        <v>1</v>
      </c>
      <c r="C75" s="342">
        <v>503</v>
      </c>
      <c r="D75" s="343" t="s">
        <v>232</v>
      </c>
      <c r="E75" s="341">
        <v>853</v>
      </c>
      <c r="F75" s="335" t="s">
        <v>401</v>
      </c>
      <c r="G75" s="337"/>
      <c r="H75" s="337"/>
      <c r="I75" s="337"/>
    </row>
    <row r="76" spans="1:9" ht="16.5" hidden="1" customHeight="1">
      <c r="A76" s="331" t="s">
        <v>382</v>
      </c>
      <c r="B76" s="341">
        <v>1</v>
      </c>
      <c r="C76" s="342">
        <v>503</v>
      </c>
      <c r="D76" s="343" t="s">
        <v>246</v>
      </c>
      <c r="E76" s="341">
        <v>244</v>
      </c>
      <c r="F76" s="335" t="s">
        <v>401</v>
      </c>
      <c r="G76" s="336"/>
      <c r="H76" s="337"/>
      <c r="I76" s="337"/>
    </row>
    <row r="77" spans="1:9" ht="16.5" hidden="1" customHeight="1">
      <c r="A77" s="331" t="s">
        <v>382</v>
      </c>
      <c r="B77" s="341">
        <v>1</v>
      </c>
      <c r="C77" s="342">
        <v>503</v>
      </c>
      <c r="D77" s="343" t="s">
        <v>250</v>
      </c>
      <c r="E77" s="341">
        <v>244</v>
      </c>
      <c r="F77" s="335" t="s">
        <v>401</v>
      </c>
      <c r="G77" s="337"/>
      <c r="H77" s="337"/>
      <c r="I77" s="337"/>
    </row>
    <row r="78" spans="1:9" ht="16.5" customHeight="1">
      <c r="A78" s="331" t="s">
        <v>382</v>
      </c>
      <c r="B78" s="341">
        <v>1</v>
      </c>
      <c r="C78" s="342">
        <v>503</v>
      </c>
      <c r="D78" s="343" t="s">
        <v>253</v>
      </c>
      <c r="E78" s="341">
        <v>244</v>
      </c>
      <c r="F78" s="335" t="s">
        <v>401</v>
      </c>
      <c r="G78" s="336">
        <v>0</v>
      </c>
      <c r="H78" s="345">
        <v>0</v>
      </c>
      <c r="I78" s="345">
        <v>0</v>
      </c>
    </row>
    <row r="79" spans="1:9" ht="16.5" customHeight="1" thickBot="1">
      <c r="A79" s="331" t="s">
        <v>382</v>
      </c>
      <c r="B79" s="341">
        <v>1</v>
      </c>
      <c r="C79" s="342">
        <v>1001</v>
      </c>
      <c r="D79" s="343" t="s">
        <v>286</v>
      </c>
      <c r="E79" s="341">
        <v>312</v>
      </c>
      <c r="F79" s="335" t="s">
        <v>401</v>
      </c>
      <c r="G79" s="337">
        <v>1000</v>
      </c>
      <c r="H79" s="337">
        <v>0</v>
      </c>
      <c r="I79" s="337">
        <v>0</v>
      </c>
    </row>
    <row r="80" spans="1:9" ht="16.5" hidden="1" customHeight="1">
      <c r="A80" s="331" t="s">
        <v>382</v>
      </c>
      <c r="B80" s="341">
        <v>1</v>
      </c>
      <c r="C80" s="342">
        <v>1101</v>
      </c>
      <c r="D80" s="343" t="s">
        <v>307</v>
      </c>
      <c r="E80" s="341">
        <v>244</v>
      </c>
      <c r="F80" s="335" t="s">
        <v>401</v>
      </c>
      <c r="G80" s="337"/>
      <c r="H80" s="337"/>
      <c r="I80" s="337"/>
    </row>
    <row r="81" spans="1:12" s="319" customFormat="1" ht="25.5" hidden="1" customHeight="1">
      <c r="A81" s="408" t="s">
        <v>410</v>
      </c>
      <c r="B81" s="409"/>
      <c r="C81" s="409"/>
      <c r="D81" s="409"/>
      <c r="E81" s="409"/>
      <c r="F81" s="410"/>
      <c r="G81" s="328">
        <f>SUM(G82:G92)</f>
        <v>0</v>
      </c>
      <c r="H81" s="328">
        <f>SUM(H82:H91)</f>
        <v>0</v>
      </c>
      <c r="I81" s="328">
        <f>SUM(I82:I91)</f>
        <v>0</v>
      </c>
    </row>
    <row r="82" spans="1:12" ht="19.5" hidden="1" customHeight="1">
      <c r="A82" s="331" t="s">
        <v>382</v>
      </c>
      <c r="B82" s="341">
        <v>1</v>
      </c>
      <c r="C82" s="342">
        <v>801</v>
      </c>
      <c r="D82" s="343" t="s">
        <v>261</v>
      </c>
      <c r="E82" s="341">
        <v>111</v>
      </c>
      <c r="F82" s="335" t="s">
        <v>401</v>
      </c>
      <c r="G82" s="337"/>
      <c r="H82" s="337"/>
      <c r="I82" s="337"/>
    </row>
    <row r="83" spans="1:12" ht="15.75" hidden="1" customHeight="1">
      <c r="A83" s="331" t="s">
        <v>382</v>
      </c>
      <c r="B83" s="341">
        <v>1</v>
      </c>
      <c r="C83" s="342">
        <v>801</v>
      </c>
      <c r="D83" s="343" t="s">
        <v>261</v>
      </c>
      <c r="E83" s="341">
        <v>119</v>
      </c>
      <c r="F83" s="335" t="s">
        <v>401</v>
      </c>
      <c r="G83" s="337"/>
      <c r="H83" s="337"/>
      <c r="I83" s="337"/>
    </row>
    <row r="84" spans="1:12" ht="15.75" hidden="1" customHeight="1">
      <c r="A84" s="331" t="s">
        <v>382</v>
      </c>
      <c r="B84" s="341">
        <v>1</v>
      </c>
      <c r="C84" s="342">
        <v>801</v>
      </c>
      <c r="D84" s="343" t="s">
        <v>263</v>
      </c>
      <c r="E84" s="341">
        <v>243</v>
      </c>
      <c r="F84" s="335" t="s">
        <v>401</v>
      </c>
      <c r="G84" s="337"/>
      <c r="H84" s="337"/>
      <c r="I84" s="337"/>
    </row>
    <row r="85" spans="1:12" ht="15.75" hidden="1" customHeight="1">
      <c r="A85" s="331" t="s">
        <v>382</v>
      </c>
      <c r="B85" s="341">
        <v>1</v>
      </c>
      <c r="C85" s="342">
        <v>801</v>
      </c>
      <c r="D85" s="343" t="s">
        <v>264</v>
      </c>
      <c r="E85" s="341">
        <v>243</v>
      </c>
      <c r="F85" s="335" t="s">
        <v>401</v>
      </c>
      <c r="G85" s="337"/>
      <c r="H85" s="337"/>
      <c r="I85" s="337"/>
    </row>
    <row r="86" spans="1:12" ht="15.75" hidden="1" customHeight="1">
      <c r="A86" s="331" t="s">
        <v>382</v>
      </c>
      <c r="B86" s="341">
        <v>1</v>
      </c>
      <c r="C86" s="342">
        <v>801</v>
      </c>
      <c r="D86" s="343" t="s">
        <v>261</v>
      </c>
      <c r="E86" s="341">
        <v>243</v>
      </c>
      <c r="F86" s="335" t="s">
        <v>401</v>
      </c>
      <c r="G86" s="337"/>
      <c r="H86" s="337"/>
      <c r="I86" s="337"/>
    </row>
    <row r="87" spans="1:12" ht="15.75" hidden="1" customHeight="1">
      <c r="A87" s="331" t="s">
        <v>382</v>
      </c>
      <c r="B87" s="341">
        <v>1</v>
      </c>
      <c r="C87" s="342">
        <v>801</v>
      </c>
      <c r="D87" s="343" t="s">
        <v>270</v>
      </c>
      <c r="E87" s="341">
        <v>111</v>
      </c>
      <c r="F87" s="335" t="s">
        <v>401</v>
      </c>
      <c r="G87" s="337"/>
      <c r="H87" s="337"/>
      <c r="I87" s="337"/>
      <c r="J87" s="306"/>
      <c r="K87" s="306"/>
    </row>
    <row r="88" spans="1:12" ht="18.75" hidden="1" customHeight="1">
      <c r="A88" s="331" t="s">
        <v>382</v>
      </c>
      <c r="B88" s="341">
        <v>1</v>
      </c>
      <c r="C88" s="342">
        <v>801</v>
      </c>
      <c r="D88" s="343" t="s">
        <v>270</v>
      </c>
      <c r="E88" s="341">
        <v>119</v>
      </c>
      <c r="F88" s="335" t="s">
        <v>401</v>
      </c>
      <c r="G88" s="337"/>
      <c r="H88" s="337"/>
      <c r="I88" s="337"/>
    </row>
    <row r="89" spans="1:12" ht="15.75" hidden="1" customHeight="1">
      <c r="A89" s="331" t="s">
        <v>382</v>
      </c>
      <c r="B89" s="341">
        <v>1</v>
      </c>
      <c r="C89" s="342">
        <v>801</v>
      </c>
      <c r="D89" s="343" t="s">
        <v>261</v>
      </c>
      <c r="E89" s="341">
        <v>244</v>
      </c>
      <c r="F89" s="335" t="s">
        <v>411</v>
      </c>
      <c r="G89" s="337"/>
      <c r="H89" s="337"/>
      <c r="I89" s="337"/>
    </row>
    <row r="90" spans="1:12" ht="16.5" hidden="1" customHeight="1">
      <c r="A90" s="331" t="s">
        <v>382</v>
      </c>
      <c r="B90" s="341">
        <v>1</v>
      </c>
      <c r="C90" s="342">
        <v>801</v>
      </c>
      <c r="D90" s="343" t="s">
        <v>261</v>
      </c>
      <c r="E90" s="341">
        <v>247</v>
      </c>
      <c r="F90" s="335" t="s">
        <v>401</v>
      </c>
      <c r="G90" s="337"/>
      <c r="H90" s="337"/>
      <c r="I90" s="337"/>
    </row>
    <row r="91" spans="1:12" ht="15.75" hidden="1" customHeight="1">
      <c r="A91" s="331" t="s">
        <v>382</v>
      </c>
      <c r="B91" s="341">
        <v>1</v>
      </c>
      <c r="C91" s="342">
        <v>801</v>
      </c>
      <c r="D91" s="343" t="s">
        <v>261</v>
      </c>
      <c r="E91" s="341">
        <v>851</v>
      </c>
      <c r="F91" s="335" t="s">
        <v>401</v>
      </c>
      <c r="G91" s="337"/>
      <c r="H91" s="337"/>
      <c r="I91" s="337"/>
    </row>
    <row r="92" spans="1:12" ht="15.75" hidden="1" customHeight="1">
      <c r="A92" s="331" t="s">
        <v>382</v>
      </c>
      <c r="B92" s="341">
        <v>1</v>
      </c>
      <c r="C92" s="342">
        <v>801</v>
      </c>
      <c r="D92" s="343" t="s">
        <v>261</v>
      </c>
      <c r="E92" s="341">
        <v>853</v>
      </c>
      <c r="F92" s="335" t="s">
        <v>401</v>
      </c>
      <c r="G92" s="337"/>
      <c r="H92" s="337"/>
      <c r="I92" s="337"/>
    </row>
    <row r="93" spans="1:12" s="319" customFormat="1" ht="24.75" hidden="1" customHeight="1">
      <c r="A93" s="408" t="s">
        <v>412</v>
      </c>
      <c r="B93" s="409"/>
      <c r="C93" s="409"/>
      <c r="D93" s="409"/>
      <c r="E93" s="409"/>
      <c r="F93" s="410"/>
      <c r="G93" s="328">
        <f>SUM(G94:G99)</f>
        <v>0</v>
      </c>
      <c r="H93" s="328">
        <f>SUM(H94:H99)</f>
        <v>0</v>
      </c>
      <c r="I93" s="328">
        <f>SUM(I94:I99)</f>
        <v>0</v>
      </c>
      <c r="J93" s="346"/>
      <c r="K93" s="346"/>
      <c r="L93" s="346"/>
    </row>
    <row r="94" spans="1:12" ht="18" hidden="1" customHeight="1">
      <c r="A94" s="331" t="s">
        <v>382</v>
      </c>
      <c r="B94" s="341">
        <v>1</v>
      </c>
      <c r="C94" s="342">
        <v>801</v>
      </c>
      <c r="D94" s="343" t="s">
        <v>274</v>
      </c>
      <c r="E94" s="341">
        <v>111</v>
      </c>
      <c r="F94" s="335" t="s">
        <v>401</v>
      </c>
      <c r="G94" s="337"/>
      <c r="H94" s="337"/>
      <c r="I94" s="337"/>
    </row>
    <row r="95" spans="1:12" ht="18" hidden="1" customHeight="1">
      <c r="A95" s="331" t="s">
        <v>382</v>
      </c>
      <c r="B95" s="341">
        <v>1</v>
      </c>
      <c r="C95" s="342">
        <v>801</v>
      </c>
      <c r="D95" s="343" t="s">
        <v>274</v>
      </c>
      <c r="E95" s="341">
        <v>119</v>
      </c>
      <c r="F95" s="335" t="s">
        <v>411</v>
      </c>
      <c r="G95" s="337"/>
      <c r="H95" s="337"/>
      <c r="I95" s="337"/>
    </row>
    <row r="96" spans="1:12" ht="17.25" hidden="1" customHeight="1">
      <c r="A96" s="331" t="s">
        <v>382</v>
      </c>
      <c r="B96" s="341">
        <v>1</v>
      </c>
      <c r="C96" s="342">
        <v>801</v>
      </c>
      <c r="D96" s="343" t="s">
        <v>277</v>
      </c>
      <c r="E96" s="341">
        <v>111</v>
      </c>
      <c r="F96" s="335" t="s">
        <v>401</v>
      </c>
      <c r="G96" s="337"/>
      <c r="H96" s="337"/>
      <c r="I96" s="337"/>
    </row>
    <row r="97" spans="1:107" ht="20.25" hidden="1" customHeight="1">
      <c r="A97" s="331" t="s">
        <v>382</v>
      </c>
      <c r="B97" s="341">
        <v>1</v>
      </c>
      <c r="C97" s="342">
        <v>801</v>
      </c>
      <c r="D97" s="343" t="s">
        <v>277</v>
      </c>
      <c r="E97" s="341">
        <v>119</v>
      </c>
      <c r="F97" s="335" t="s">
        <v>401</v>
      </c>
      <c r="G97" s="337"/>
      <c r="H97" s="337"/>
      <c r="I97" s="337"/>
    </row>
    <row r="98" spans="1:107" ht="20.25" hidden="1" customHeight="1">
      <c r="A98" s="331" t="s">
        <v>382</v>
      </c>
      <c r="B98" s="341">
        <v>1</v>
      </c>
      <c r="C98" s="342">
        <v>801</v>
      </c>
      <c r="D98" s="343" t="s">
        <v>277</v>
      </c>
      <c r="E98" s="341">
        <v>244</v>
      </c>
      <c r="F98" s="335" t="s">
        <v>401</v>
      </c>
      <c r="G98" s="337"/>
      <c r="H98" s="337"/>
      <c r="I98" s="337"/>
    </row>
    <row r="99" spans="1:107" ht="19.5" hidden="1" customHeight="1">
      <c r="A99" s="331" t="s">
        <v>382</v>
      </c>
      <c r="B99" s="341">
        <v>1</v>
      </c>
      <c r="C99" s="342">
        <v>801</v>
      </c>
      <c r="D99" s="343" t="s">
        <v>277</v>
      </c>
      <c r="E99" s="341">
        <v>853</v>
      </c>
      <c r="F99" s="335" t="s">
        <v>401</v>
      </c>
      <c r="G99" s="337"/>
      <c r="H99" s="337"/>
      <c r="I99" s="337"/>
      <c r="J99" s="306"/>
    </row>
    <row r="100" spans="1:107" s="318" customFormat="1" ht="18" customHeight="1" thickBot="1">
      <c r="A100" s="411" t="s">
        <v>334</v>
      </c>
      <c r="B100" s="412"/>
      <c r="C100" s="412"/>
      <c r="D100" s="412"/>
      <c r="E100" s="412"/>
      <c r="F100" s="413"/>
      <c r="G100" s="347">
        <f>G22+G81+G93</f>
        <v>13004387.470000001</v>
      </c>
      <c r="H100" s="347">
        <f>H22+H81+H93+H21</f>
        <v>4524172</v>
      </c>
      <c r="I100" s="347">
        <f>I22+I81+I93+I21</f>
        <v>4980736</v>
      </c>
    </row>
    <row r="101" spans="1:107" s="318" customFormat="1" ht="19.5" customHeight="1" thickBot="1">
      <c r="A101" s="414" t="s">
        <v>413</v>
      </c>
      <c r="B101" s="414"/>
      <c r="C101" s="414"/>
      <c r="D101" s="414"/>
      <c r="E101" s="414"/>
      <c r="F101" s="414"/>
      <c r="G101" s="414"/>
      <c r="H101" s="414"/>
      <c r="I101" s="414"/>
    </row>
    <row r="102" spans="1:107" ht="19.5" customHeight="1" thickBot="1">
      <c r="A102" s="391" t="s">
        <v>414</v>
      </c>
      <c r="B102" s="398" t="s">
        <v>415</v>
      </c>
      <c r="C102" s="399"/>
      <c r="D102" s="399"/>
      <c r="E102" s="399"/>
      <c r="F102" s="400"/>
      <c r="G102" s="395" t="s">
        <v>391</v>
      </c>
      <c r="H102" s="396"/>
      <c r="I102" s="397"/>
    </row>
    <row r="103" spans="1:107" ht="37.5" customHeight="1" thickBot="1">
      <c r="A103" s="392"/>
      <c r="B103" s="401"/>
      <c r="C103" s="402"/>
      <c r="D103" s="402"/>
      <c r="E103" s="402"/>
      <c r="F103" s="403"/>
      <c r="G103" s="322" t="s">
        <v>396</v>
      </c>
      <c r="H103" s="322" t="s">
        <v>397</v>
      </c>
      <c r="I103" s="322" t="s">
        <v>398</v>
      </c>
    </row>
    <row r="104" spans="1:107">
      <c r="A104" s="323">
        <v>1</v>
      </c>
      <c r="B104" s="324">
        <v>2</v>
      </c>
      <c r="C104" s="324">
        <v>3</v>
      </c>
      <c r="D104" s="324">
        <v>4</v>
      </c>
      <c r="E104" s="324">
        <v>5</v>
      </c>
      <c r="F104" s="324">
        <v>6</v>
      </c>
      <c r="G104" s="324">
        <v>7</v>
      </c>
      <c r="H104" s="348">
        <v>9</v>
      </c>
      <c r="I104" s="324"/>
    </row>
    <row r="105" spans="1:107">
      <c r="A105" s="349"/>
      <c r="B105" s="349"/>
      <c r="C105" s="349"/>
      <c r="D105" s="349"/>
      <c r="E105" s="349"/>
      <c r="F105" s="349"/>
      <c r="G105" s="349"/>
      <c r="H105" s="350"/>
      <c r="I105" s="349"/>
    </row>
    <row r="106" spans="1:107" s="351" customFormat="1" ht="18">
      <c r="B106" s="309"/>
      <c r="C106" s="309"/>
      <c r="D106" s="352"/>
      <c r="E106" s="309"/>
      <c r="F106" s="309"/>
      <c r="G106" s="309"/>
      <c r="H106" s="353"/>
      <c r="I106" s="354"/>
    </row>
    <row r="107" spans="1:107" s="351" customFormat="1" ht="37.5" hidden="1" customHeight="1">
      <c r="A107" s="355" t="s">
        <v>416</v>
      </c>
      <c r="B107" s="309"/>
      <c r="C107" s="309"/>
      <c r="D107" s="352" t="s">
        <v>417</v>
      </c>
      <c r="E107" s="309"/>
      <c r="F107" s="309"/>
      <c r="G107" s="356"/>
      <c r="H107" s="55"/>
      <c r="I107" s="354" t="s">
        <v>418</v>
      </c>
    </row>
    <row r="108" spans="1:107" s="351" customFormat="1" ht="18.75" hidden="1" customHeight="1">
      <c r="A108" s="355"/>
      <c r="B108" s="309"/>
      <c r="C108" s="309"/>
      <c r="D108" s="352"/>
      <c r="E108" s="309"/>
      <c r="F108" s="309"/>
      <c r="G108" s="356"/>
      <c r="H108" s="55"/>
      <c r="I108" s="354"/>
    </row>
    <row r="109" spans="1:107" s="306" customFormat="1" ht="18.75" hidden="1" customHeight="1">
      <c r="A109" s="54" t="s">
        <v>419</v>
      </c>
      <c r="B109" s="314" t="s">
        <v>416</v>
      </c>
      <c r="C109" s="363"/>
      <c r="D109" s="302"/>
      <c r="E109" s="363"/>
      <c r="F109" s="357" t="s">
        <v>418</v>
      </c>
      <c r="G109" s="358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  <c r="CZ109" s="54"/>
      <c r="DA109" s="54"/>
      <c r="DB109" s="54"/>
      <c r="DC109" s="54"/>
    </row>
    <row r="110" spans="1:107" s="306" customFormat="1" ht="18">
      <c r="A110" s="54"/>
      <c r="B110" s="309"/>
      <c r="C110" s="309"/>
      <c r="D110" s="352"/>
      <c r="E110" s="309"/>
      <c r="F110" s="354"/>
      <c r="G110" s="358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  <c r="CZ110" s="54"/>
      <c r="DA110" s="54"/>
      <c r="DB110" s="54"/>
      <c r="DC110" s="54"/>
    </row>
  </sheetData>
  <mergeCells count="21">
    <mergeCell ref="A102:A103"/>
    <mergeCell ref="B102:F103"/>
    <mergeCell ref="G102:I102"/>
    <mergeCell ref="A20:F20"/>
    <mergeCell ref="A22:F22"/>
    <mergeCell ref="A81:F81"/>
    <mergeCell ref="A93:F93"/>
    <mergeCell ref="A100:F100"/>
    <mergeCell ref="A101:I101"/>
    <mergeCell ref="B12:I12"/>
    <mergeCell ref="B14:I14"/>
    <mergeCell ref="A17:A18"/>
    <mergeCell ref="B17:E17"/>
    <mergeCell ref="F17:F18"/>
    <mergeCell ref="G17:I17"/>
    <mergeCell ref="A10:I10"/>
    <mergeCell ref="E2:H2"/>
    <mergeCell ref="E3:H3"/>
    <mergeCell ref="E4:H4"/>
    <mergeCell ref="E7:I7"/>
    <mergeCell ref="A8:I8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 5 2025</vt:lpstr>
      <vt:lpstr>Прил 6  2025,2026,2027</vt:lpstr>
      <vt:lpstr>Прил 7 2025</vt:lpstr>
      <vt:lpstr>Роспись по расходам</vt:lpstr>
      <vt:lpstr>'Прил 5 2025'!Область_печати</vt:lpstr>
      <vt:lpstr>'Прил 6  2025,2026,2027'!Область_печати</vt:lpstr>
      <vt:lpstr>'Прил 7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Наталья Петровна</cp:lastModifiedBy>
  <cp:lastPrinted>2025-06-03T06:34:01Z</cp:lastPrinted>
  <dcterms:created xsi:type="dcterms:W3CDTF">2022-11-17T13:27:19Z</dcterms:created>
  <dcterms:modified xsi:type="dcterms:W3CDTF">2025-06-04T09:49:53Z</dcterms:modified>
</cp:coreProperties>
</file>